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oCompras\Desktop\Elaboração\PROCESSO 3651-2021 (Gêneros Alimenticios - Educação)\"/>
    </mc:Choice>
  </mc:AlternateContent>
  <bookViews>
    <workbookView xWindow="0" yWindow="0" windowWidth="21600" windowHeight="9045" tabRatio="633" firstSheet="6" activeTab="7"/>
  </bookViews>
  <sheets>
    <sheet name="Planilha1" sheetId="15" r:id="rId1"/>
    <sheet name="SEMANAL 1" sheetId="10" r:id="rId2"/>
    <sheet name="SEMANAL 2 " sheetId="12" r:id="rId3"/>
    <sheet name="SEMANAL 3" sheetId="13" r:id="rId4"/>
    <sheet name="SEMANAL 4" sheetId="14" r:id="rId5"/>
    <sheet name="QUINZENAL (1) CARD.1+2" sheetId="8" r:id="rId6"/>
    <sheet name="QUINZENAL (2) CARD. 3+4" sheetId="11" r:id="rId7"/>
    <sheet name="distibuição anual " sheetId="19" r:id="rId8"/>
    <sheet name="Memoria de Calculo total " sheetId="17" r:id="rId9"/>
    <sheet name="CADU" sheetId="18" r:id="rId10"/>
    <sheet name="MENSAL " sheetId="9" r:id="rId11"/>
  </sheets>
  <externalReferences>
    <externalReference r:id="rId12"/>
    <externalReference r:id="rId13"/>
    <externalReference r:id="rId14"/>
  </externalReferences>
  <calcPr calcId="162913"/>
</workbook>
</file>

<file path=xl/calcChain.xml><?xml version="1.0" encoding="utf-8"?>
<calcChain xmlns="http://schemas.openxmlformats.org/spreadsheetml/2006/main">
  <c r="Q7" i="19" l="1"/>
  <c r="AL28" i="19"/>
  <c r="AK28" i="19"/>
  <c r="Q28" i="19"/>
  <c r="Q21" i="19" l="1"/>
  <c r="AS21" i="19" s="1"/>
  <c r="AT21" i="19" s="1"/>
  <c r="D31" i="19"/>
  <c r="AT7" i="19"/>
  <c r="AA63" i="19" l="1"/>
  <c r="Q53" i="19" l="1"/>
  <c r="AK53" i="19"/>
  <c r="AS80" i="19"/>
  <c r="AT80" i="19" s="1"/>
  <c r="E81" i="19"/>
  <c r="AS81" i="19" s="1"/>
  <c r="AT81" i="19" s="1"/>
  <c r="AP50" i="19"/>
  <c r="AM50" i="19"/>
  <c r="AJ50" i="19"/>
  <c r="AI50" i="19"/>
  <c r="AH50" i="19"/>
  <c r="AD50" i="19"/>
  <c r="AB50" i="19"/>
  <c r="AA50" i="19"/>
  <c r="Z50" i="19"/>
  <c r="Y50" i="19"/>
  <c r="X50" i="19"/>
  <c r="W50" i="19"/>
  <c r="V50" i="19"/>
  <c r="U50" i="19"/>
  <c r="T50" i="19"/>
  <c r="S50" i="19"/>
  <c r="R50" i="19"/>
  <c r="Q50" i="19"/>
  <c r="P50" i="19"/>
  <c r="O50" i="19"/>
  <c r="M50" i="19"/>
  <c r="D50" i="19"/>
  <c r="AS50" i="19" s="1"/>
  <c r="AT50" i="19" s="1"/>
  <c r="AS48" i="19"/>
  <c r="AT48" i="19" s="1"/>
  <c r="AS46" i="19"/>
  <c r="AT46" i="19" s="1"/>
  <c r="F2" i="19" l="1"/>
  <c r="T56" i="19" l="1"/>
  <c r="U56" i="19"/>
  <c r="V56" i="19"/>
  <c r="AM56" i="19"/>
  <c r="AK44" i="19"/>
  <c r="AL44" i="19"/>
  <c r="AS38" i="19"/>
  <c r="AT38" i="19" s="1"/>
  <c r="AK37" i="19"/>
  <c r="AL37" i="19"/>
  <c r="AS37" i="19" s="1"/>
  <c r="AT37" i="19" s="1"/>
  <c r="C22" i="19"/>
  <c r="D22" i="19"/>
  <c r="E22" i="19"/>
  <c r="F22" i="19"/>
  <c r="G22" i="19"/>
  <c r="H22" i="19"/>
  <c r="I22" i="19"/>
  <c r="J22" i="19"/>
  <c r="K22" i="19"/>
  <c r="L22" i="19"/>
  <c r="M22" i="19"/>
  <c r="N22" i="19"/>
  <c r="O22" i="19"/>
  <c r="P22" i="19"/>
  <c r="Q22" i="19"/>
  <c r="R22" i="19"/>
  <c r="S22" i="19"/>
  <c r="T22" i="19"/>
  <c r="U22" i="19"/>
  <c r="V22" i="19"/>
  <c r="W22" i="19"/>
  <c r="X22" i="19"/>
  <c r="Y22" i="19"/>
  <c r="Z22" i="19"/>
  <c r="AA22" i="19"/>
  <c r="AB22" i="19"/>
  <c r="AC22" i="19"/>
  <c r="AD22" i="19"/>
  <c r="AE22" i="19"/>
  <c r="AF22" i="19"/>
  <c r="AG22" i="19"/>
  <c r="AH22" i="19"/>
  <c r="AI22" i="19"/>
  <c r="AJ22" i="19"/>
  <c r="AK22" i="19"/>
  <c r="AL22" i="19"/>
  <c r="AM22" i="19"/>
  <c r="AN22" i="19"/>
  <c r="AO22" i="19"/>
  <c r="AP22" i="19"/>
  <c r="AQ22" i="19"/>
  <c r="AR22" i="19"/>
  <c r="G20" i="19"/>
  <c r="H20" i="19"/>
  <c r="I20" i="19"/>
  <c r="J20" i="19"/>
  <c r="K20" i="19"/>
  <c r="L20" i="19"/>
  <c r="M20" i="19"/>
  <c r="N20" i="19"/>
  <c r="O20" i="19"/>
  <c r="P20" i="19"/>
  <c r="Q20" i="19"/>
  <c r="R20" i="19"/>
  <c r="S20" i="19"/>
  <c r="T20" i="19"/>
  <c r="U20" i="19"/>
  <c r="V20" i="19"/>
  <c r="W20" i="19"/>
  <c r="X20" i="19"/>
  <c r="Y20" i="19"/>
  <c r="Z20" i="19"/>
  <c r="AA20" i="19"/>
  <c r="AB20" i="19"/>
  <c r="AC20" i="19"/>
  <c r="AD20" i="19"/>
  <c r="AE20" i="19"/>
  <c r="AF20" i="19"/>
  <c r="AG20" i="19"/>
  <c r="AH20" i="19"/>
  <c r="AI20" i="19"/>
  <c r="AJ20" i="19"/>
  <c r="AK20" i="19"/>
  <c r="AL20" i="19"/>
  <c r="AM20" i="19"/>
  <c r="AN20" i="19"/>
  <c r="AO20" i="19"/>
  <c r="AP20" i="19"/>
  <c r="AQ20" i="19"/>
  <c r="AR20" i="19"/>
  <c r="AF12" i="19"/>
  <c r="AI12" i="19"/>
  <c r="AK12" i="19"/>
  <c r="E11" i="19"/>
  <c r="K11" i="19"/>
  <c r="L11" i="19"/>
  <c r="M11" i="19"/>
  <c r="Q11" i="19"/>
  <c r="R11" i="19"/>
  <c r="S11" i="19"/>
  <c r="V11" i="19"/>
  <c r="AB11" i="19"/>
  <c r="AF11" i="19"/>
  <c r="AI11" i="19"/>
  <c r="AK11" i="19"/>
  <c r="AL11" i="19"/>
  <c r="AS68" i="19"/>
  <c r="AT68" i="19" s="1"/>
  <c r="AK76" i="19"/>
  <c r="G77" i="19"/>
  <c r="J77" i="19"/>
  <c r="K77" i="19"/>
  <c r="L77" i="19"/>
  <c r="M77" i="19"/>
  <c r="N77" i="19"/>
  <c r="O77" i="19"/>
  <c r="P77" i="19"/>
  <c r="Q77" i="19"/>
  <c r="R77" i="19"/>
  <c r="S77" i="19"/>
  <c r="T77" i="19"/>
  <c r="AA77" i="19"/>
  <c r="AB77" i="19"/>
  <c r="AM77" i="19"/>
  <c r="AS36" i="19"/>
  <c r="AT36" i="19" s="1"/>
  <c r="B22" i="19"/>
  <c r="AS11" i="19"/>
  <c r="AT11" i="19" s="1"/>
  <c r="AK73" i="19"/>
  <c r="AS72" i="19"/>
  <c r="AT72" i="19" s="1"/>
  <c r="AS71" i="19"/>
  <c r="AT71" i="19" s="1"/>
  <c r="AS69" i="19"/>
  <c r="AT69" i="19" s="1"/>
  <c r="G64" i="19"/>
  <c r="AS64" i="19" s="1"/>
  <c r="AT64" i="19" s="1"/>
  <c r="H64" i="19"/>
  <c r="I64" i="19"/>
  <c r="J64" i="19"/>
  <c r="K64" i="19"/>
  <c r="L64" i="19"/>
  <c r="M64" i="19"/>
  <c r="N64" i="19"/>
  <c r="O64" i="19"/>
  <c r="P64" i="19"/>
  <c r="Q64" i="19"/>
  <c r="R64" i="19"/>
  <c r="S64" i="19"/>
  <c r="T64" i="19"/>
  <c r="U64" i="19"/>
  <c r="V64" i="19"/>
  <c r="W64" i="19"/>
  <c r="X64" i="19"/>
  <c r="Y64" i="19"/>
  <c r="Z64" i="19"/>
  <c r="AA64" i="19"/>
  <c r="AB64" i="19"/>
  <c r="AC64" i="19"/>
  <c r="AD64" i="19"/>
  <c r="AE64" i="19"/>
  <c r="AF64" i="19"/>
  <c r="AG64" i="19"/>
  <c r="AH64" i="19"/>
  <c r="AI64" i="19"/>
  <c r="AJ64" i="19"/>
  <c r="AK64" i="19"/>
  <c r="AL64" i="19"/>
  <c r="AM64" i="19"/>
  <c r="AN64" i="19"/>
  <c r="AO64" i="19"/>
  <c r="AP64" i="19"/>
  <c r="AQ64" i="19"/>
  <c r="AR64" i="19"/>
  <c r="AS57" i="19"/>
  <c r="AT57" i="19" s="1"/>
  <c r="AK54" i="19"/>
  <c r="AL54" i="19"/>
  <c r="AS79" i="19"/>
  <c r="AT79" i="19" s="1"/>
  <c r="AS73" i="19"/>
  <c r="AT73" i="19" s="1"/>
  <c r="AS59" i="19"/>
  <c r="AT59" i="19" s="1"/>
  <c r="AK49" i="19"/>
  <c r="AS49" i="19" s="1"/>
  <c r="AT49" i="19" s="1"/>
  <c r="AS33" i="19"/>
  <c r="AT33" i="19" s="1"/>
  <c r="AS32" i="19"/>
  <c r="AT32" i="19" s="1"/>
  <c r="C31" i="19"/>
  <c r="E31" i="19"/>
  <c r="F31" i="19"/>
  <c r="G31" i="19"/>
  <c r="H31" i="19"/>
  <c r="I31" i="19"/>
  <c r="J31" i="19"/>
  <c r="K31" i="19"/>
  <c r="L31" i="19"/>
  <c r="M31" i="19"/>
  <c r="N31" i="19"/>
  <c r="O31" i="19"/>
  <c r="P31" i="19"/>
  <c r="Q31" i="19"/>
  <c r="R31" i="19"/>
  <c r="S31" i="19"/>
  <c r="T31" i="19"/>
  <c r="U31" i="19"/>
  <c r="V31" i="19"/>
  <c r="W31" i="19"/>
  <c r="X31" i="19"/>
  <c r="Y31" i="19"/>
  <c r="Z31" i="19"/>
  <c r="AA31" i="19"/>
  <c r="AB31" i="19"/>
  <c r="AC31" i="19"/>
  <c r="AD31" i="19"/>
  <c r="AE31" i="19"/>
  <c r="AF31" i="19"/>
  <c r="AG31" i="19"/>
  <c r="AH31" i="19"/>
  <c r="AI31" i="19"/>
  <c r="AJ31" i="19"/>
  <c r="AK31" i="19"/>
  <c r="AL31" i="19"/>
  <c r="AM31" i="19"/>
  <c r="AN31" i="19"/>
  <c r="AO31" i="19"/>
  <c r="AP31" i="19"/>
  <c r="AQ31" i="19"/>
  <c r="AR31" i="19"/>
  <c r="B31" i="19"/>
  <c r="AS28" i="19"/>
  <c r="AT28" i="19" s="1"/>
  <c r="AS18" i="19"/>
  <c r="AT18" i="19" s="1"/>
  <c r="D15" i="19"/>
  <c r="E15" i="19"/>
  <c r="F15" i="19"/>
  <c r="G15" i="19"/>
  <c r="K15" i="19"/>
  <c r="L15" i="19"/>
  <c r="M15" i="19"/>
  <c r="Q15" i="19"/>
  <c r="AF15" i="19"/>
  <c r="AI15" i="19"/>
  <c r="AK15" i="19"/>
  <c r="AL15" i="19"/>
  <c r="B15" i="19"/>
  <c r="AS15" i="19" s="1"/>
  <c r="AT15" i="19" s="1"/>
  <c r="AS4" i="19"/>
  <c r="AT4" i="19" s="1"/>
  <c r="AS5" i="19"/>
  <c r="AT5" i="19" s="1"/>
  <c r="AS13" i="19"/>
  <c r="AT13" i="19" s="1"/>
  <c r="AS24" i="19"/>
  <c r="AT24" i="19" s="1"/>
  <c r="AS25" i="19"/>
  <c r="AT25" i="19" s="1"/>
  <c r="AS26" i="19"/>
  <c r="AT26" i="19" s="1"/>
  <c r="AS29" i="19"/>
  <c r="AT29" i="19" s="1"/>
  <c r="AS30" i="19"/>
  <c r="AT30" i="19" s="1"/>
  <c r="AS39" i="19"/>
  <c r="AT39" i="19" s="1"/>
  <c r="AS40" i="19"/>
  <c r="AT40" i="19" s="1"/>
  <c r="AS41" i="19"/>
  <c r="AT41" i="19" s="1"/>
  <c r="AS47" i="19"/>
  <c r="AT47" i="19" s="1"/>
  <c r="AS51" i="19"/>
  <c r="AT51" i="19" s="1"/>
  <c r="AS54" i="19"/>
  <c r="AT54" i="19" s="1"/>
  <c r="AS58" i="19"/>
  <c r="AT58" i="19" s="1"/>
  <c r="AS62" i="19"/>
  <c r="AT62" i="19" s="1"/>
  <c r="AS65" i="19"/>
  <c r="AT65" i="19" s="1"/>
  <c r="AS70" i="19"/>
  <c r="AT70" i="19" s="1"/>
  <c r="AS74" i="19"/>
  <c r="AT74" i="19" s="1"/>
  <c r="G3" i="19"/>
  <c r="K3" i="19"/>
  <c r="L3" i="19"/>
  <c r="Q3" i="19"/>
  <c r="S3" i="19"/>
  <c r="AK3" i="19"/>
  <c r="AL3" i="19"/>
  <c r="E2" i="19"/>
  <c r="G2" i="19"/>
  <c r="H2" i="19"/>
  <c r="I2" i="19"/>
  <c r="J2" i="19"/>
  <c r="K2" i="19"/>
  <c r="L2" i="19"/>
  <c r="M2" i="19"/>
  <c r="N2" i="19"/>
  <c r="O2" i="19"/>
  <c r="P2" i="19"/>
  <c r="Q2" i="19"/>
  <c r="R2" i="19"/>
  <c r="S2" i="19"/>
  <c r="T2" i="19"/>
  <c r="U2" i="19"/>
  <c r="V2" i="19"/>
  <c r="W2" i="19"/>
  <c r="X2" i="19"/>
  <c r="Y2" i="19"/>
  <c r="Z2" i="19"/>
  <c r="AA2" i="19"/>
  <c r="AB2" i="19"/>
  <c r="AC2" i="19"/>
  <c r="AD2" i="19"/>
  <c r="AE2" i="19"/>
  <c r="AF2" i="19"/>
  <c r="AG2" i="19"/>
  <c r="AH2" i="19"/>
  <c r="AI2" i="19"/>
  <c r="AJ2" i="19"/>
  <c r="AK2" i="19"/>
  <c r="AL2" i="19"/>
  <c r="AM2" i="19"/>
  <c r="AN2" i="19"/>
  <c r="AO2" i="19"/>
  <c r="AP2" i="19"/>
  <c r="AQ2" i="19"/>
  <c r="AR2" i="19"/>
  <c r="AS3" i="19" l="1"/>
  <c r="AT3" i="19" s="1"/>
  <c r="AS22" i="19"/>
  <c r="AT22" i="19" s="1"/>
  <c r="AS31" i="19"/>
  <c r="AT31" i="19" s="1"/>
  <c r="AS66" i="19"/>
  <c r="AT66" i="19" s="1"/>
  <c r="AS35" i="19"/>
  <c r="AT35" i="19" s="1"/>
  <c r="AS2" i="19"/>
  <c r="AT2" i="19" s="1"/>
  <c r="AS63" i="19"/>
  <c r="AT63" i="19" s="1"/>
  <c r="AS16" i="19"/>
  <c r="AT16" i="19" s="1"/>
  <c r="AS14" i="19"/>
  <c r="AT14" i="19" s="1"/>
  <c r="AS8" i="19"/>
  <c r="AT8" i="19" s="1"/>
  <c r="K5" i="17" l="1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4" i="17"/>
  <c r="AT23" i="14" l="1"/>
  <c r="J9" i="11" l="1"/>
  <c r="H20" i="11"/>
  <c r="G56" i="19" s="1"/>
  <c r="I20" i="11"/>
  <c r="H56" i="19" s="1"/>
  <c r="J20" i="11"/>
  <c r="I56" i="19" s="1"/>
  <c r="K20" i="11"/>
  <c r="J56" i="19" s="1"/>
  <c r="L20" i="11"/>
  <c r="K56" i="19" s="1"/>
  <c r="M20" i="11"/>
  <c r="L56" i="19" s="1"/>
  <c r="N20" i="11"/>
  <c r="M56" i="19" s="1"/>
  <c r="O20" i="11"/>
  <c r="N56" i="19" s="1"/>
  <c r="P20" i="11"/>
  <c r="O56" i="19" s="1"/>
  <c r="Q20" i="11"/>
  <c r="P56" i="19" s="1"/>
  <c r="R20" i="11"/>
  <c r="Q56" i="19" s="1"/>
  <c r="S20" i="11"/>
  <c r="R56" i="19" s="1"/>
  <c r="T20" i="11"/>
  <c r="S56" i="19" s="1"/>
  <c r="X20" i="11"/>
  <c r="W56" i="19" s="1"/>
  <c r="Y20" i="11"/>
  <c r="X56" i="19" s="1"/>
  <c r="Z20" i="11"/>
  <c r="Y56" i="19" s="1"/>
  <c r="AA20" i="11"/>
  <c r="Z56" i="19" s="1"/>
  <c r="AB20" i="11"/>
  <c r="AA56" i="19" s="1"/>
  <c r="AC20" i="11"/>
  <c r="AB56" i="19" s="1"/>
  <c r="AD20" i="11"/>
  <c r="AC56" i="19" s="1"/>
  <c r="AE20" i="11"/>
  <c r="AD56" i="19" s="1"/>
  <c r="AF20" i="11"/>
  <c r="AE56" i="19" s="1"/>
  <c r="AG20" i="11"/>
  <c r="AF56" i="19" s="1"/>
  <c r="AH20" i="11"/>
  <c r="AG56" i="19" s="1"/>
  <c r="AI20" i="11"/>
  <c r="AH56" i="19" s="1"/>
  <c r="AJ20" i="11"/>
  <c r="AI56" i="19" s="1"/>
  <c r="AK20" i="11"/>
  <c r="AJ56" i="19" s="1"/>
  <c r="AL20" i="11"/>
  <c r="AK56" i="19" s="1"/>
  <c r="AM20" i="11"/>
  <c r="AL56" i="19" s="1"/>
  <c r="AO20" i="11"/>
  <c r="AN56" i="19" s="1"/>
  <c r="AP20" i="11"/>
  <c r="AO56" i="19" s="1"/>
  <c r="AQ20" i="11"/>
  <c r="AP56" i="19" s="1"/>
  <c r="AR20" i="11"/>
  <c r="AQ56" i="19" s="1"/>
  <c r="AS20" i="11"/>
  <c r="AR56" i="19" s="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AM6" i="11"/>
  <c r="AN6" i="11"/>
  <c r="AO6" i="11"/>
  <c r="AP6" i="11"/>
  <c r="AQ6" i="11"/>
  <c r="AR6" i="11"/>
  <c r="AS6" i="11"/>
  <c r="AT4" i="11"/>
  <c r="AT5" i="11"/>
  <c r="AT7" i="11"/>
  <c r="AT10" i="11"/>
  <c r="AT11" i="11"/>
  <c r="AT12" i="11"/>
  <c r="AT13" i="11"/>
  <c r="AT15" i="11"/>
  <c r="AT17" i="11"/>
  <c r="AT21" i="11"/>
  <c r="AT22" i="11"/>
  <c r="AT23" i="11"/>
  <c r="AT26" i="11"/>
  <c r="AT28" i="11"/>
  <c r="F3" i="11"/>
  <c r="AT3" i="11" l="1"/>
  <c r="AS12" i="19"/>
  <c r="AT12" i="19" s="1"/>
  <c r="H9" i="11"/>
  <c r="I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AK27" i="19" s="1"/>
  <c r="AM9" i="11"/>
  <c r="AN9" i="11"/>
  <c r="AO9" i="11"/>
  <c r="AP9" i="11"/>
  <c r="AQ9" i="11"/>
  <c r="AR9" i="11"/>
  <c r="AS9" i="11"/>
  <c r="AT4" i="9" l="1"/>
  <c r="AT5" i="9"/>
  <c r="AT6" i="9"/>
  <c r="AT7" i="9"/>
  <c r="AT8" i="9"/>
  <c r="AT9" i="9"/>
  <c r="AT10" i="9"/>
  <c r="AT11" i="9"/>
  <c r="AT12" i="9"/>
  <c r="AT13" i="9"/>
  <c r="AT14" i="9"/>
  <c r="AT15" i="9"/>
  <c r="AT16" i="9"/>
  <c r="AT17" i="9"/>
  <c r="AT18" i="9"/>
  <c r="AT19" i="9"/>
  <c r="AT20" i="9"/>
  <c r="AT3" i="9"/>
  <c r="AT4" i="8"/>
  <c r="G5" i="17" s="1"/>
  <c r="H5" i="17" s="1"/>
  <c r="AT7" i="8"/>
  <c r="G8" i="17" s="1"/>
  <c r="H8" i="17" s="1"/>
  <c r="AT11" i="8"/>
  <c r="G12" i="17" s="1"/>
  <c r="H12" i="17" s="1"/>
  <c r="AT12" i="8"/>
  <c r="G13" i="17" s="1"/>
  <c r="H13" i="17" s="1"/>
  <c r="AT13" i="8"/>
  <c r="G14" i="17" s="1"/>
  <c r="H14" i="17" s="1"/>
  <c r="AT17" i="8"/>
  <c r="G18" i="17" s="1"/>
  <c r="H18" i="17" s="1"/>
  <c r="AT19" i="8"/>
  <c r="AT21" i="8"/>
  <c r="G22" i="17" s="1"/>
  <c r="H22" i="17" s="1"/>
  <c r="AT23" i="8"/>
  <c r="G24" i="17" s="1"/>
  <c r="H24" i="17" s="1"/>
  <c r="AT24" i="8"/>
  <c r="AT3" i="8"/>
  <c r="G4" i="17" s="1"/>
  <c r="F4" i="18" l="1"/>
  <c r="H4" i="17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AL6" i="8"/>
  <c r="AM6" i="8"/>
  <c r="AN6" i="8"/>
  <c r="AO6" i="8"/>
  <c r="AP6" i="8"/>
  <c r="AQ6" i="8"/>
  <c r="AR6" i="8"/>
  <c r="AS6" i="8"/>
  <c r="H5" i="8"/>
  <c r="G19" i="19" s="1"/>
  <c r="H6" i="8"/>
  <c r="I5" i="8"/>
  <c r="H19" i="19" s="1"/>
  <c r="J5" i="8"/>
  <c r="I19" i="19" s="1"/>
  <c r="K5" i="8"/>
  <c r="J19" i="19" s="1"/>
  <c r="L5" i="8"/>
  <c r="K19" i="19" s="1"/>
  <c r="M5" i="8"/>
  <c r="L19" i="19" s="1"/>
  <c r="N5" i="8"/>
  <c r="M19" i="19" s="1"/>
  <c r="O5" i="8"/>
  <c r="N19" i="19" s="1"/>
  <c r="P5" i="8"/>
  <c r="O19" i="19" s="1"/>
  <c r="Q5" i="8"/>
  <c r="P19" i="19" s="1"/>
  <c r="R5" i="8"/>
  <c r="Q19" i="19" s="1"/>
  <c r="S5" i="8"/>
  <c r="R19" i="19" s="1"/>
  <c r="T5" i="8"/>
  <c r="S19" i="19" s="1"/>
  <c r="U5" i="8"/>
  <c r="T19" i="19" s="1"/>
  <c r="V5" i="8"/>
  <c r="U19" i="19" s="1"/>
  <c r="W5" i="8"/>
  <c r="V19" i="19" s="1"/>
  <c r="X5" i="8"/>
  <c r="W19" i="19" s="1"/>
  <c r="Y5" i="8"/>
  <c r="X19" i="19" s="1"/>
  <c r="Z5" i="8"/>
  <c r="Y19" i="19" s="1"/>
  <c r="AA5" i="8"/>
  <c r="Z19" i="19" s="1"/>
  <c r="AB5" i="8"/>
  <c r="AA19" i="19" s="1"/>
  <c r="AC5" i="8"/>
  <c r="AB19" i="19" s="1"/>
  <c r="AD5" i="8"/>
  <c r="AC19" i="19" s="1"/>
  <c r="AE5" i="8"/>
  <c r="AD19" i="19" s="1"/>
  <c r="AF5" i="8"/>
  <c r="AE19" i="19" s="1"/>
  <c r="AG5" i="8"/>
  <c r="AF19" i="19" s="1"/>
  <c r="AH5" i="8"/>
  <c r="AG19" i="19" s="1"/>
  <c r="AI5" i="8"/>
  <c r="AH19" i="19" s="1"/>
  <c r="AJ5" i="8"/>
  <c r="AI19" i="19" s="1"/>
  <c r="AK5" i="8"/>
  <c r="AJ19" i="19" s="1"/>
  <c r="AL5" i="8"/>
  <c r="AK19" i="19" s="1"/>
  <c r="AM5" i="8"/>
  <c r="AL19" i="19" s="1"/>
  <c r="AN5" i="8"/>
  <c r="AM19" i="19" s="1"/>
  <c r="AO5" i="8"/>
  <c r="AN19" i="19" s="1"/>
  <c r="AP5" i="8"/>
  <c r="AO19" i="19" s="1"/>
  <c r="AQ5" i="8"/>
  <c r="AP19" i="19" s="1"/>
  <c r="AR5" i="8"/>
  <c r="AQ19" i="19" s="1"/>
  <c r="AS5" i="8"/>
  <c r="AR19" i="19" s="1"/>
  <c r="H10" i="8"/>
  <c r="I10" i="8"/>
  <c r="J10" i="8"/>
  <c r="K10" i="8"/>
  <c r="L10" i="8"/>
  <c r="M10" i="8"/>
  <c r="N10" i="8"/>
  <c r="O10" i="8"/>
  <c r="P10" i="8"/>
  <c r="Q10" i="8"/>
  <c r="R10" i="8"/>
  <c r="Q34" i="19" s="1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K34" i="19" s="1"/>
  <c r="AM10" i="8"/>
  <c r="AL34" i="19" s="1"/>
  <c r="AN10" i="8"/>
  <c r="AO10" i="8"/>
  <c r="AP10" i="8"/>
  <c r="AQ10" i="8"/>
  <c r="AR10" i="8"/>
  <c r="AS10" i="8"/>
  <c r="H14" i="8"/>
  <c r="G42" i="19" s="1"/>
  <c r="I14" i="8"/>
  <c r="H42" i="19" s="1"/>
  <c r="J14" i="8"/>
  <c r="I42" i="19" s="1"/>
  <c r="K14" i="8"/>
  <c r="J42" i="19" s="1"/>
  <c r="L14" i="8"/>
  <c r="K42" i="19" s="1"/>
  <c r="M14" i="8"/>
  <c r="L42" i="19" s="1"/>
  <c r="N14" i="8"/>
  <c r="M42" i="19" s="1"/>
  <c r="O14" i="8"/>
  <c r="N42" i="19" s="1"/>
  <c r="P14" i="8"/>
  <c r="O42" i="19" s="1"/>
  <c r="Q14" i="8"/>
  <c r="P42" i="19" s="1"/>
  <c r="R14" i="8"/>
  <c r="Q42" i="19" s="1"/>
  <c r="S14" i="8"/>
  <c r="R42" i="19" s="1"/>
  <c r="T14" i="8"/>
  <c r="S42" i="19" s="1"/>
  <c r="U14" i="8"/>
  <c r="T42" i="19" s="1"/>
  <c r="V14" i="8"/>
  <c r="U42" i="19" s="1"/>
  <c r="W14" i="8"/>
  <c r="V42" i="19" s="1"/>
  <c r="X14" i="8"/>
  <c r="W42" i="19" s="1"/>
  <c r="Y14" i="8"/>
  <c r="X42" i="19" s="1"/>
  <c r="Z14" i="8"/>
  <c r="Y42" i="19" s="1"/>
  <c r="AA14" i="8"/>
  <c r="Z42" i="19" s="1"/>
  <c r="AB14" i="8"/>
  <c r="AA42" i="19" s="1"/>
  <c r="AC14" i="8"/>
  <c r="AB42" i="19" s="1"/>
  <c r="AD14" i="8"/>
  <c r="AC42" i="19" s="1"/>
  <c r="AE14" i="8"/>
  <c r="AD42" i="19" s="1"/>
  <c r="AF14" i="8"/>
  <c r="AE42" i="19" s="1"/>
  <c r="AG14" i="8"/>
  <c r="AF42" i="19" s="1"/>
  <c r="AH14" i="8"/>
  <c r="AG42" i="19" s="1"/>
  <c r="AI14" i="8"/>
  <c r="AH42" i="19" s="1"/>
  <c r="AJ14" i="8"/>
  <c r="AI42" i="19" s="1"/>
  <c r="AK14" i="8"/>
  <c r="AJ42" i="19" s="1"/>
  <c r="AL14" i="8"/>
  <c r="AK42" i="19" s="1"/>
  <c r="AM14" i="8"/>
  <c r="AL42" i="19" s="1"/>
  <c r="AN14" i="8"/>
  <c r="AM42" i="19" s="1"/>
  <c r="AO14" i="8"/>
  <c r="AN42" i="19" s="1"/>
  <c r="AP14" i="8"/>
  <c r="AO42" i="19" s="1"/>
  <c r="AQ14" i="8"/>
  <c r="AP42" i="19" s="1"/>
  <c r="AR14" i="8"/>
  <c r="AQ42" i="19" s="1"/>
  <c r="AS14" i="8"/>
  <c r="AR42" i="19" s="1"/>
  <c r="H28" i="8"/>
  <c r="G78" i="19" s="1"/>
  <c r="I28" i="8"/>
  <c r="H78" i="19" s="1"/>
  <c r="J28" i="8"/>
  <c r="I78" i="19" s="1"/>
  <c r="K28" i="8"/>
  <c r="J78" i="19" s="1"/>
  <c r="L28" i="8"/>
  <c r="K78" i="19" s="1"/>
  <c r="M28" i="8"/>
  <c r="L78" i="19" s="1"/>
  <c r="N28" i="8"/>
  <c r="M78" i="19" s="1"/>
  <c r="O28" i="8"/>
  <c r="N78" i="19" s="1"/>
  <c r="P28" i="8"/>
  <c r="O78" i="19" s="1"/>
  <c r="Q28" i="8"/>
  <c r="P78" i="19" s="1"/>
  <c r="R28" i="8"/>
  <c r="Q78" i="19" s="1"/>
  <c r="S28" i="8"/>
  <c r="R78" i="19" s="1"/>
  <c r="T28" i="8"/>
  <c r="S78" i="19" s="1"/>
  <c r="U28" i="8"/>
  <c r="T78" i="19" s="1"/>
  <c r="V28" i="8"/>
  <c r="U78" i="19" s="1"/>
  <c r="W28" i="8"/>
  <c r="V78" i="19" s="1"/>
  <c r="X28" i="8"/>
  <c r="W78" i="19" s="1"/>
  <c r="Y28" i="8"/>
  <c r="X78" i="19" s="1"/>
  <c r="Z28" i="8"/>
  <c r="Y78" i="19" s="1"/>
  <c r="AA28" i="8"/>
  <c r="Z78" i="19" s="1"/>
  <c r="AB28" i="8"/>
  <c r="AA78" i="19" s="1"/>
  <c r="AC28" i="8"/>
  <c r="AB78" i="19" s="1"/>
  <c r="AD28" i="8"/>
  <c r="AC78" i="19" s="1"/>
  <c r="AE28" i="8"/>
  <c r="AD78" i="19" s="1"/>
  <c r="AF28" i="8"/>
  <c r="AE78" i="19" s="1"/>
  <c r="AG28" i="8"/>
  <c r="AF78" i="19" s="1"/>
  <c r="AH28" i="8"/>
  <c r="AG78" i="19" s="1"/>
  <c r="AI28" i="8"/>
  <c r="AH78" i="19" s="1"/>
  <c r="AJ28" i="8"/>
  <c r="AI78" i="19" s="1"/>
  <c r="AK28" i="8"/>
  <c r="AJ78" i="19" s="1"/>
  <c r="AL28" i="8"/>
  <c r="AK78" i="19" s="1"/>
  <c r="AM28" i="8"/>
  <c r="AL78" i="19" s="1"/>
  <c r="AN28" i="8"/>
  <c r="AM78" i="19" s="1"/>
  <c r="AO28" i="8"/>
  <c r="AN78" i="19" s="1"/>
  <c r="AP28" i="8"/>
  <c r="AO78" i="19" s="1"/>
  <c r="AQ28" i="8"/>
  <c r="AP78" i="19" s="1"/>
  <c r="AR28" i="8"/>
  <c r="AQ78" i="19" s="1"/>
  <c r="AS28" i="8"/>
  <c r="AR78" i="19" s="1"/>
  <c r="AT29" i="10" l="1"/>
  <c r="AT30" i="10"/>
  <c r="AT31" i="10"/>
  <c r="AT32" i="10"/>
  <c r="AT33" i="10"/>
  <c r="AT34" i="10"/>
  <c r="AT15" i="10"/>
  <c r="AT16" i="10"/>
  <c r="AT17" i="10"/>
  <c r="AT18" i="10"/>
  <c r="AT19" i="10"/>
  <c r="AT20" i="10"/>
  <c r="AT21" i="10"/>
  <c r="AT22" i="10"/>
  <c r="AT23" i="10"/>
  <c r="AT24" i="10"/>
  <c r="AT25" i="10"/>
  <c r="AT26" i="10"/>
  <c r="AT27" i="10"/>
  <c r="AT28" i="10"/>
  <c r="AT11" i="10"/>
  <c r="AT12" i="10"/>
  <c r="AT13" i="10"/>
  <c r="AT14" i="10"/>
  <c r="AT7" i="10"/>
  <c r="AT8" i="10"/>
  <c r="AT9" i="10"/>
  <c r="AT10" i="10"/>
  <c r="AT4" i="10"/>
  <c r="AT5" i="10"/>
  <c r="AT6" i="10"/>
  <c r="G20" i="11"/>
  <c r="G9" i="11"/>
  <c r="G8" i="11"/>
  <c r="F20" i="19" s="1"/>
  <c r="G6" i="11"/>
  <c r="G28" i="8"/>
  <c r="G27" i="8"/>
  <c r="G14" i="8"/>
  <c r="G10" i="8"/>
  <c r="G6" i="8"/>
  <c r="G5" i="8"/>
  <c r="AT20" i="11" l="1"/>
  <c r="F56" i="19"/>
  <c r="AT5" i="8"/>
  <c r="G6" i="17" s="1"/>
  <c r="H6" i="17" s="1"/>
  <c r="AS19" i="19"/>
  <c r="AT19" i="19" s="1"/>
  <c r="F27" i="11"/>
  <c r="AT27" i="11" s="1"/>
  <c r="F19" i="11"/>
  <c r="F16" i="11"/>
  <c r="F9" i="11"/>
  <c r="F8" i="11"/>
  <c r="E20" i="19" s="1"/>
  <c r="F6" i="11"/>
  <c r="AT19" i="11" l="1"/>
  <c r="G20" i="17" s="1"/>
  <c r="H20" i="17" s="1"/>
  <c r="AS55" i="19"/>
  <c r="AT55" i="19" s="1"/>
  <c r="AT9" i="11"/>
  <c r="F28" i="8"/>
  <c r="F27" i="8"/>
  <c r="F22" i="8"/>
  <c r="F20" i="8"/>
  <c r="F15" i="8"/>
  <c r="F14" i="8"/>
  <c r="AT4" i="14"/>
  <c r="AT5" i="14"/>
  <c r="AT6" i="14"/>
  <c r="AT7" i="14"/>
  <c r="AT8" i="14"/>
  <c r="AT9" i="14"/>
  <c r="AT10" i="14"/>
  <c r="AT11" i="14"/>
  <c r="AT12" i="14"/>
  <c r="AT13" i="14"/>
  <c r="AT14" i="14"/>
  <c r="AT15" i="14"/>
  <c r="AT16" i="14"/>
  <c r="AT17" i="14"/>
  <c r="AT18" i="14"/>
  <c r="AT19" i="14"/>
  <c r="AT20" i="14"/>
  <c r="AT21" i="14"/>
  <c r="AT22" i="14"/>
  <c r="AT24" i="14"/>
  <c r="AT25" i="14"/>
  <c r="AT26" i="14"/>
  <c r="AT27" i="14"/>
  <c r="AT28" i="14"/>
  <c r="AT29" i="14"/>
  <c r="AT30" i="14"/>
  <c r="AT31" i="14"/>
  <c r="AT32" i="14"/>
  <c r="AT33" i="14"/>
  <c r="AT34" i="14"/>
  <c r="AT3" i="14"/>
  <c r="AT22" i="8" l="1"/>
  <c r="G23" i="17" s="1"/>
  <c r="H23" i="17" s="1"/>
  <c r="AS67" i="19"/>
  <c r="AT67" i="19" s="1"/>
  <c r="AT14" i="8"/>
  <c r="AT27" i="8"/>
  <c r="G28" i="17" s="1"/>
  <c r="H28" i="17" s="1"/>
  <c r="AS77" i="19"/>
  <c r="AT77" i="19" s="1"/>
  <c r="AT15" i="8"/>
  <c r="G16" i="17" s="1"/>
  <c r="F16" i="18" s="1"/>
  <c r="AS43" i="19"/>
  <c r="AT43" i="19" s="1"/>
  <c r="AT20" i="8"/>
  <c r="G21" i="17" s="1"/>
  <c r="H21" i="17" s="1"/>
  <c r="AS56" i="19"/>
  <c r="AT56" i="19" s="1"/>
  <c r="AT4" i="13"/>
  <c r="AT5" i="13"/>
  <c r="AT6" i="13"/>
  <c r="AT7" i="13"/>
  <c r="AT8" i="13"/>
  <c r="AT9" i="13"/>
  <c r="AT10" i="13"/>
  <c r="AT11" i="13"/>
  <c r="AT12" i="13"/>
  <c r="AT13" i="13"/>
  <c r="AT14" i="13"/>
  <c r="AT15" i="13"/>
  <c r="AT16" i="13"/>
  <c r="AT17" i="13"/>
  <c r="AT18" i="13"/>
  <c r="AT19" i="13"/>
  <c r="AT21" i="13"/>
  <c r="AT22" i="13"/>
  <c r="AT23" i="13"/>
  <c r="AT24" i="13"/>
  <c r="AT25" i="13"/>
  <c r="AT26" i="13"/>
  <c r="AT27" i="13"/>
  <c r="AT28" i="13"/>
  <c r="AT30" i="13"/>
  <c r="AT31" i="13"/>
  <c r="AT32" i="13"/>
  <c r="AT33" i="13"/>
  <c r="AT34" i="13"/>
  <c r="AT3" i="12"/>
  <c r="AT5" i="12"/>
  <c r="D6" i="17" s="1"/>
  <c r="E6" i="17" s="1"/>
  <c r="AT6" i="12"/>
  <c r="D7" i="17" s="1"/>
  <c r="AT7" i="12"/>
  <c r="AT8" i="12"/>
  <c r="D9" i="17" s="1"/>
  <c r="E9" i="17" s="1"/>
  <c r="AT9" i="12"/>
  <c r="D10" i="17" s="1"/>
  <c r="E10" i="17" s="1"/>
  <c r="AT10" i="12"/>
  <c r="D11" i="17" s="1"/>
  <c r="AT11" i="12"/>
  <c r="D12" i="17" s="1"/>
  <c r="AT12" i="12"/>
  <c r="D13" i="17" s="1"/>
  <c r="E13" i="17" s="1"/>
  <c r="AT13" i="12"/>
  <c r="D14" i="17" s="1"/>
  <c r="E14" i="17" s="1"/>
  <c r="AT14" i="12"/>
  <c r="D15" i="17" s="1"/>
  <c r="E15" i="17" s="1"/>
  <c r="AT15" i="12"/>
  <c r="D16" i="17" s="1"/>
  <c r="E16" i="17" s="1"/>
  <c r="AT16" i="12"/>
  <c r="D17" i="17" s="1"/>
  <c r="E17" i="17" s="1"/>
  <c r="AT17" i="12"/>
  <c r="D18" i="17" s="1"/>
  <c r="E18" i="17" s="1"/>
  <c r="AT18" i="12"/>
  <c r="D19" i="17" s="1"/>
  <c r="E19" i="17" s="1"/>
  <c r="AT19" i="12"/>
  <c r="AT20" i="12"/>
  <c r="AT21" i="12"/>
  <c r="D22" i="17" s="1"/>
  <c r="AT22" i="12"/>
  <c r="D23" i="17" s="1"/>
  <c r="AT23" i="12"/>
  <c r="AT24" i="12"/>
  <c r="AT25" i="12"/>
  <c r="D26" i="17" s="1"/>
  <c r="C26" i="18" s="1"/>
  <c r="AT26" i="12"/>
  <c r="D27" i="17" s="1"/>
  <c r="E27" i="17" s="1"/>
  <c r="AT27" i="12"/>
  <c r="D28" i="17" s="1"/>
  <c r="AT28" i="12"/>
  <c r="D29" i="17" s="1"/>
  <c r="E29" i="17" s="1"/>
  <c r="AT29" i="12"/>
  <c r="AT30" i="12"/>
  <c r="D31" i="17" s="1"/>
  <c r="E31" i="17" s="1"/>
  <c r="AT31" i="12"/>
  <c r="D32" i="17" s="1"/>
  <c r="E32" i="17" s="1"/>
  <c r="AT32" i="12"/>
  <c r="D33" i="17" s="1"/>
  <c r="E33" i="17" s="1"/>
  <c r="AT33" i="12"/>
  <c r="D34" i="17" s="1"/>
  <c r="E34" i="17" s="1"/>
  <c r="AT34" i="12"/>
  <c r="D35" i="17" s="1"/>
  <c r="E35" i="17" s="1"/>
  <c r="AT4" i="12"/>
  <c r="D5" i="17" s="1"/>
  <c r="E5" i="17" s="1"/>
  <c r="D25" i="17" l="1"/>
  <c r="E25" i="17" s="1"/>
  <c r="D20" i="17"/>
  <c r="D8" i="17"/>
  <c r="E8" i="17" s="1"/>
  <c r="C28" i="18"/>
  <c r="E28" i="17"/>
  <c r="C12" i="18"/>
  <c r="E12" i="17"/>
  <c r="C22" i="18"/>
  <c r="E22" i="17"/>
  <c r="C23" i="18"/>
  <c r="E23" i="17"/>
  <c r="E11" i="17"/>
  <c r="C11" i="18"/>
  <c r="C7" i="18"/>
  <c r="E7" i="17"/>
  <c r="E20" i="17"/>
  <c r="C20" i="18"/>
  <c r="H16" i="17"/>
  <c r="E26" i="17"/>
  <c r="D24" i="17"/>
  <c r="E24" i="17" s="1"/>
  <c r="D25" i="11"/>
  <c r="C18" i="11"/>
  <c r="D14" i="11"/>
  <c r="D8" i="11"/>
  <c r="AT14" i="11" l="1"/>
  <c r="G15" i="17" s="1"/>
  <c r="H15" i="17" s="1"/>
  <c r="AS42" i="19"/>
  <c r="AT42" i="19" s="1"/>
  <c r="D10" i="8"/>
  <c r="C9" i="8"/>
  <c r="B27" i="19" s="1"/>
  <c r="D18" i="11"/>
  <c r="D6" i="11"/>
  <c r="D16" i="11"/>
  <c r="AT16" i="11" s="1"/>
  <c r="E18" i="11"/>
  <c r="C6" i="11"/>
  <c r="E8" i="11"/>
  <c r="E25" i="11"/>
  <c r="E6" i="11"/>
  <c r="C8" i="11"/>
  <c r="C25" i="11"/>
  <c r="D9" i="8"/>
  <c r="C6" i="8"/>
  <c r="C8" i="8"/>
  <c r="B20" i="19" s="1"/>
  <c r="C10" i="8"/>
  <c r="C18" i="8"/>
  <c r="B53" i="19" s="1"/>
  <c r="C25" i="8"/>
  <c r="D28" i="8"/>
  <c r="B75" i="19" l="1"/>
  <c r="AT18" i="11"/>
  <c r="AT6" i="11"/>
  <c r="AT8" i="11"/>
  <c r="AT25" i="11"/>
  <c r="C28" i="8"/>
  <c r="D16" i="8"/>
  <c r="D6" i="8"/>
  <c r="E28" i="8"/>
  <c r="E6" i="8"/>
  <c r="E26" i="8"/>
  <c r="D76" i="19" s="1"/>
  <c r="D25" i="8"/>
  <c r="C75" i="19" s="1"/>
  <c r="D18" i="8"/>
  <c r="C53" i="19" s="1"/>
  <c r="E9" i="8"/>
  <c r="D26" i="8"/>
  <c r="E10" i="8"/>
  <c r="E8" i="8"/>
  <c r="D20" i="19" s="1"/>
  <c r="D8" i="8"/>
  <c r="C20" i="19" s="1"/>
  <c r="C26" i="8"/>
  <c r="E18" i="8"/>
  <c r="D53" i="19" s="1"/>
  <c r="E25" i="8"/>
  <c r="D75" i="19" s="1"/>
  <c r="AS75" i="19" l="1"/>
  <c r="AT75" i="19" s="1"/>
  <c r="AS20" i="19"/>
  <c r="AT20" i="19" s="1"/>
  <c r="AS53" i="19"/>
  <c r="AT53" i="19" s="1"/>
  <c r="AT10" i="8"/>
  <c r="G11" i="17" s="1"/>
  <c r="H11" i="17" s="1"/>
  <c r="AS34" i="19"/>
  <c r="AT34" i="19" s="1"/>
  <c r="AT16" i="8"/>
  <c r="G17" i="17" s="1"/>
  <c r="AS44" i="19"/>
  <c r="AT44" i="19" s="1"/>
  <c r="AT26" i="8"/>
  <c r="G27" i="17" s="1"/>
  <c r="H27" i="17" s="1"/>
  <c r="B76" i="19"/>
  <c r="AS76" i="19" s="1"/>
  <c r="AT76" i="19" s="1"/>
  <c r="AT9" i="8"/>
  <c r="G10" i="17" s="1"/>
  <c r="H10" i="17" s="1"/>
  <c r="D27" i="19"/>
  <c r="AS27" i="19" s="1"/>
  <c r="AT27" i="19" s="1"/>
  <c r="AS78" i="19"/>
  <c r="AT78" i="19" s="1"/>
  <c r="H17" i="17"/>
  <c r="AT8" i="8"/>
  <c r="G9" i="17" s="1"/>
  <c r="AT6" i="8"/>
  <c r="G7" i="17" s="1"/>
  <c r="H7" i="17" s="1"/>
  <c r="AT18" i="8"/>
  <c r="G19" i="17" s="1"/>
  <c r="AT25" i="8"/>
  <c r="G26" i="17" s="1"/>
  <c r="AT28" i="8"/>
  <c r="G29" i="17" s="1"/>
  <c r="AT3" i="13"/>
  <c r="H29" i="17" l="1"/>
  <c r="H26" i="17"/>
  <c r="H19" i="17"/>
  <c r="H9" i="17"/>
  <c r="AT3" i="10"/>
  <c r="D4" i="17" s="1"/>
  <c r="E4" i="17" s="1"/>
  <c r="AT24" i="11"/>
  <c r="G25" i="17" s="1"/>
  <c r="H25" i="17" s="1"/>
  <c r="AT20" i="13"/>
  <c r="D21" i="17" s="1"/>
  <c r="E21" i="17" s="1"/>
  <c r="AT29" i="13"/>
  <c r="D30" i="17" s="1"/>
  <c r="E30" i="17" s="1"/>
  <c r="K3" i="17"/>
  <c r="I3" i="17"/>
</calcChain>
</file>

<file path=xl/sharedStrings.xml><?xml version="1.0" encoding="utf-8"?>
<sst xmlns="http://schemas.openxmlformats.org/spreadsheetml/2006/main" count="1109" uniqueCount="279">
  <si>
    <t>Produto</t>
  </si>
  <si>
    <t>Und</t>
  </si>
  <si>
    <t>KG</t>
  </si>
  <si>
    <t>UND</t>
  </si>
  <si>
    <t>Brócolis</t>
  </si>
  <si>
    <t>Cenoura kg.</t>
  </si>
  <si>
    <t>Pão Bisnaguinha</t>
  </si>
  <si>
    <t>Pão de forma</t>
  </si>
  <si>
    <t>DZ</t>
  </si>
  <si>
    <t>PCT</t>
  </si>
  <si>
    <t>Creche Municipal  Dona Chica</t>
  </si>
  <si>
    <t>Creche Munucipal Tia Fátma</t>
  </si>
  <si>
    <t>Creche Municipal Tia Márcia</t>
  </si>
  <si>
    <t>EMESPP</t>
  </si>
  <si>
    <t>Quilombola</t>
  </si>
  <si>
    <t xml:space="preserve">PRODUTO </t>
  </si>
  <si>
    <t xml:space="preserve">CONSUMO: MENSAL  </t>
  </si>
  <si>
    <t>Biscoito rosquinha</t>
  </si>
  <si>
    <t xml:space="preserve">Coxa e sobrecoxa kg </t>
  </si>
  <si>
    <t>Suco de goiaba</t>
  </si>
  <si>
    <t>Suco de maracujá</t>
  </si>
  <si>
    <t>Suco de uva</t>
  </si>
  <si>
    <t>LT</t>
  </si>
  <si>
    <t>Farinha láctea</t>
  </si>
  <si>
    <t>Mini bolo</t>
  </si>
  <si>
    <t xml:space="preserve">PEDIDO  TOTAL </t>
  </si>
  <si>
    <t xml:space="preserve">E.M Antônio Rodrigues dos Santos  </t>
  </si>
  <si>
    <t xml:space="preserve">E.Mz Adalgiza da Silva Lobo </t>
  </si>
  <si>
    <t xml:space="preserve">E.M Antonio Vaz da Silva </t>
  </si>
  <si>
    <t xml:space="preserve">E.M Aurelino Martins dos Santos  </t>
  </si>
  <si>
    <t xml:space="preserve">E.M Barnabé Mariano de Souza </t>
  </si>
  <si>
    <t xml:space="preserve">E.Mz Capitão Costa  </t>
  </si>
  <si>
    <t xml:space="preserve">E.M Carlota Rocha da Silva </t>
  </si>
  <si>
    <t xml:space="preserve">E.M Profª Carolina NazarethTeixeira Pinheiro </t>
  </si>
  <si>
    <t xml:space="preserve">E. M Dulce Jotta de Souza </t>
  </si>
  <si>
    <t>E. M Profª Dulcinda Jotta Mendes</t>
  </si>
  <si>
    <t xml:space="preserve">E.Mz Elízio da Costa Moreira   </t>
  </si>
  <si>
    <t xml:space="preserve">E. M Elízio Henrique de Paiva </t>
  </si>
  <si>
    <t xml:space="preserve">E.M. Elizio Ignácio Rangel  </t>
  </si>
  <si>
    <t xml:space="preserve">E.M Flonete Alexandrino da Silva </t>
  </si>
  <si>
    <t xml:space="preserve">E.M Francisco Paes de Carvalho Filho </t>
  </si>
  <si>
    <t xml:space="preserve">E. M. Jardim Primavera </t>
  </si>
  <si>
    <t xml:space="preserve">E.M Jamila Motta da Silva </t>
  </si>
  <si>
    <t>E.Mz José Guimarães</t>
  </si>
  <si>
    <t xml:space="preserve">E. M José Teixeira Paulo </t>
  </si>
  <si>
    <t xml:space="preserve">E.M Luiza Terra de Andrade </t>
  </si>
  <si>
    <t xml:space="preserve">E.Mz Lucinda Franciscone Medeiros </t>
  </si>
  <si>
    <t xml:space="preserve">E.Mz Manoel Martins Teixeira -  </t>
  </si>
  <si>
    <t xml:space="preserve">E.Mz Manoel Moraes da Silva -  </t>
  </si>
  <si>
    <t xml:space="preserve">E.M Profª Maria Celeste Campos </t>
  </si>
  <si>
    <t xml:space="preserve">E. M Profª Maria da Glória Santos Motta </t>
  </si>
  <si>
    <t xml:space="preserve">E.M Gracineia Rodrigues  </t>
  </si>
  <si>
    <t xml:space="preserve">E.M. Profª Miriam Alves de Macedo Guimarães </t>
  </si>
  <si>
    <t xml:space="preserve">E.Mz Paineira </t>
  </si>
  <si>
    <t xml:space="preserve">E.Mz Paulo Roberto Marinho </t>
  </si>
  <si>
    <r>
      <rPr>
        <b/>
        <sz val="12"/>
        <rFont val="Arial"/>
        <family val="2"/>
      </rPr>
      <t xml:space="preserve">E.Mz Pequiá </t>
    </r>
    <r>
      <rPr>
        <b/>
        <sz val="14"/>
        <rFont val="Arial"/>
        <family val="2"/>
      </rPr>
      <t xml:space="preserve"> </t>
    </r>
  </si>
  <si>
    <t xml:space="preserve">ANEXO DO PEQUIÁ   </t>
  </si>
  <si>
    <t xml:space="preserve">E.M Dr Plínio de  Assis Tavares </t>
  </si>
  <si>
    <r>
      <rPr>
        <b/>
        <sz val="12"/>
        <rFont val="Arial"/>
        <family val="2"/>
      </rPr>
      <t>E.Mz Retiro</t>
    </r>
    <r>
      <rPr>
        <b/>
        <sz val="14"/>
        <rFont val="Arial"/>
        <family val="2"/>
      </rPr>
      <t xml:space="preserve">    </t>
    </r>
  </si>
  <si>
    <t xml:space="preserve">E.M Rubem Arruda Câmara  </t>
  </si>
  <si>
    <t xml:space="preserve">E.M São Francisco de Assis  </t>
  </si>
  <si>
    <t xml:space="preserve">E.M Vidal de Negreiros </t>
  </si>
  <si>
    <t xml:space="preserve">E. M Vinhateiro </t>
  </si>
  <si>
    <t xml:space="preserve">E. Mz. Vital Brasil </t>
  </si>
  <si>
    <t xml:space="preserve">Quilombola </t>
  </si>
  <si>
    <t xml:space="preserve">E.Mz Manoel Martins Teixeira </t>
  </si>
  <si>
    <t xml:space="preserve">E.Mz Manoel Moraes da Silva </t>
  </si>
  <si>
    <t xml:space="preserve">Leite em pó 400g </t>
  </si>
  <si>
    <t>CONSUMO: SEMANAL 1</t>
  </si>
  <si>
    <t>CONSUMO: SEMANAL 2</t>
  </si>
  <si>
    <t>CONSUMO: SEMANAL 4</t>
  </si>
  <si>
    <t>CONSUMO: SEMANAL 3</t>
  </si>
  <si>
    <t>CONSUMO: QUINZENAL 1</t>
  </si>
  <si>
    <t>CONSUMO: QUINZENAL 2</t>
  </si>
  <si>
    <t xml:space="preserve"> TOTAL </t>
  </si>
  <si>
    <t xml:space="preserve">  TOTAL </t>
  </si>
  <si>
    <t xml:space="preserve">TOTAL </t>
  </si>
  <si>
    <t>Margarina 500g.</t>
  </si>
  <si>
    <t xml:space="preserve">Ovo de galinha Dz. </t>
  </si>
  <si>
    <t>Requeijão 200g.</t>
  </si>
  <si>
    <t>Alface 200g</t>
  </si>
  <si>
    <t>Pão careca pct. 500g</t>
  </si>
  <si>
    <t xml:space="preserve">Biscoito salgado 200g. </t>
  </si>
  <si>
    <t xml:space="preserve">Bisocito maisena 200g. </t>
  </si>
  <si>
    <t xml:space="preserve">Couve Flor 500g. </t>
  </si>
  <si>
    <t xml:space="preserve">Espinafre 500g. </t>
  </si>
  <si>
    <t>Chuchu kg.</t>
  </si>
  <si>
    <t>Inhame kg.</t>
  </si>
  <si>
    <t xml:space="preserve">Iogurte Und. </t>
  </si>
  <si>
    <t>Laranja pêra kg.</t>
  </si>
  <si>
    <t xml:space="preserve">Couve manteiga 500g. </t>
  </si>
  <si>
    <t>Amido de milho 1kg</t>
  </si>
  <si>
    <t>Azeite 1l</t>
  </si>
  <si>
    <t xml:space="preserve">Geleia de frutas 400g. </t>
  </si>
  <si>
    <t xml:space="preserve">Vinagre de maçã 750ml. </t>
  </si>
  <si>
    <t>Goiabada 600g.</t>
  </si>
  <si>
    <t>Achocolatado 400g</t>
  </si>
  <si>
    <t>Açúcar pct 1 kg</t>
  </si>
  <si>
    <t>Café torrado 1kg</t>
  </si>
  <si>
    <t>Canela em pó 40g</t>
  </si>
  <si>
    <t>Creme de leite 200g</t>
  </si>
  <si>
    <t>Farinha de aveia 200g</t>
  </si>
  <si>
    <t>Farinha de mandioca 1 kg</t>
  </si>
  <si>
    <t>Farinha de tapioca 1kg</t>
  </si>
  <si>
    <t>Farinha de trigo 1 kg</t>
  </si>
  <si>
    <t>Fubá 1 kg.</t>
  </si>
  <si>
    <t>Geleia de mocotó 180g.</t>
  </si>
  <si>
    <t xml:space="preserve">Óleo de soja 900 ml. </t>
  </si>
  <si>
    <t>Sal 1 kg.</t>
  </si>
  <si>
    <t>Arroz 1Kg</t>
  </si>
  <si>
    <t>Alho kg</t>
  </si>
  <si>
    <t xml:space="preserve">Carne seca kg </t>
  </si>
  <si>
    <t>Extrato de tomate Pct 350g.</t>
  </si>
  <si>
    <t>Feijão 1 kg.</t>
  </si>
  <si>
    <t>Fígado kg.</t>
  </si>
  <si>
    <t>Filé de frango kg.</t>
  </si>
  <si>
    <t>Filé de peixe kg.</t>
  </si>
  <si>
    <t>Lombo suíno kg.</t>
  </si>
  <si>
    <t>Macarrão espaguete 1 kg.</t>
  </si>
  <si>
    <t>Macarrão padre nosso 1 kg.</t>
  </si>
  <si>
    <t>Patinho inteiro kg.</t>
  </si>
  <si>
    <t>Patinho moído kg.</t>
  </si>
  <si>
    <t xml:space="preserve">Queijo minas kg. </t>
  </si>
  <si>
    <t xml:space="preserve">Suco de caju 1 litro </t>
  </si>
  <si>
    <t xml:space="preserve">Biscoito amanteigado 400g. </t>
  </si>
  <si>
    <t>Abacate kg.</t>
  </si>
  <si>
    <t>Abóbora kg.</t>
  </si>
  <si>
    <t>Aipim kg.</t>
  </si>
  <si>
    <t>Banana kg.</t>
  </si>
  <si>
    <t>Batata doce kg.</t>
  </si>
  <si>
    <t>Batata inglesa kg.</t>
  </si>
  <si>
    <t>Beterraba kg.</t>
  </si>
  <si>
    <t>Cebola kg.</t>
  </si>
  <si>
    <t>Maçã kg.</t>
  </si>
  <si>
    <t>Mamão kg.</t>
  </si>
  <si>
    <t>Melancia kg.</t>
  </si>
  <si>
    <t>Pimentão kg.</t>
  </si>
  <si>
    <t>Quiabo kg.</t>
  </si>
  <si>
    <t>Repolho kg.</t>
  </si>
  <si>
    <t>Tangerina kg.</t>
  </si>
  <si>
    <t>Tomate kg.</t>
  </si>
  <si>
    <t xml:space="preserve">E.Mz Pequiá  </t>
  </si>
  <si>
    <t xml:space="preserve">E.Mz Retiro    </t>
  </si>
  <si>
    <t xml:space="preserve">Mensal </t>
  </si>
  <si>
    <t xml:space="preserve">Quinzenal </t>
  </si>
  <si>
    <t xml:space="preserve">Semanal </t>
  </si>
  <si>
    <t xml:space="preserve">ITENS PEDIDO MERENDA 2021 </t>
  </si>
  <si>
    <t>Suco de goiaba 1 litro</t>
  </si>
  <si>
    <t>Suco de maracujá 1 litro</t>
  </si>
  <si>
    <t xml:space="preserve">Suco de uva 1 litro </t>
  </si>
  <si>
    <t>Brócolis 500g.</t>
  </si>
  <si>
    <t>Pão de forma 450g.</t>
  </si>
  <si>
    <t>Pão Bisnaguinha 300g.</t>
  </si>
  <si>
    <t xml:space="preserve">Pão Bisnaguinha 300g. </t>
  </si>
  <si>
    <t xml:space="preserve">MERENDA 2021 </t>
  </si>
  <si>
    <t>Quinzenal  (SOMA DAS 2 QUINZENAS )</t>
  </si>
  <si>
    <t>Semanal  (SOMA DAS 4 SEMANS )</t>
  </si>
  <si>
    <t xml:space="preserve">ANUAL </t>
  </si>
  <si>
    <t xml:space="preserve">MENSAL </t>
  </si>
  <si>
    <t xml:space="preserve">QUINZENAL </t>
  </si>
  <si>
    <t xml:space="preserve">SEMANAL </t>
  </si>
  <si>
    <t xml:space="preserve">Biscoito maisena 200g. </t>
  </si>
  <si>
    <t xml:space="preserve">TOTAL ANUAL </t>
  </si>
  <si>
    <t xml:space="preserve">Água mineral 200ml. </t>
  </si>
  <si>
    <t>Bebida guraná 290ml.</t>
  </si>
  <si>
    <t>SEMED</t>
  </si>
  <si>
    <t xml:space="preserve">Mini bolo </t>
  </si>
  <si>
    <t>Mini bolo und.</t>
  </si>
  <si>
    <t>Biscoito tipo club social und.25g</t>
  </si>
  <si>
    <t>Alimento dietético de arroz 400g.</t>
  </si>
  <si>
    <t>Alimento dietético de soja  400g.</t>
  </si>
  <si>
    <t>Leite em pó semidesnatado 400g.</t>
  </si>
  <si>
    <t xml:space="preserve">Pedir em caso de necessidade </t>
  </si>
  <si>
    <t>Formúla infantil (leite creche)400g.</t>
  </si>
  <si>
    <t>Goiabada 300g.</t>
  </si>
  <si>
    <t>Iogurte Und. 90G.</t>
  </si>
  <si>
    <t>Café torrado 500kg</t>
  </si>
  <si>
    <t>Farinha de tapioca 500kg</t>
  </si>
  <si>
    <t>Café torrado 1kg.</t>
  </si>
  <si>
    <t>Mucilom de milho 400g.</t>
  </si>
  <si>
    <t>Macarrão espaguete 500 g.</t>
  </si>
  <si>
    <t>Macarrão padre nosso 500 g.</t>
  </si>
  <si>
    <t>Suco de uva 1 litro</t>
  </si>
  <si>
    <t>Açúcar 1kg.</t>
  </si>
  <si>
    <t>MERENDA ESCOLAR 2021 (NUTRIÇÃO) 16/03</t>
  </si>
  <si>
    <t>Alface und.</t>
  </si>
  <si>
    <t>Brócolis und.</t>
  </si>
  <si>
    <t>Couve Flor und.</t>
  </si>
  <si>
    <t>Espinafre und.</t>
  </si>
  <si>
    <t>Couve manteiga und.</t>
  </si>
  <si>
    <t>Pão Bisnaguinha pct.</t>
  </si>
  <si>
    <t>Pão careca  1KG.</t>
  </si>
  <si>
    <t>Pão de forma pct.</t>
  </si>
  <si>
    <t>Requeijão und.</t>
  </si>
  <si>
    <t>Biscoito rosquinha 400g.</t>
  </si>
  <si>
    <t>Azeite 500ml</t>
  </si>
  <si>
    <t>Abacate</t>
  </si>
  <si>
    <t>Abóbora</t>
  </si>
  <si>
    <t>Açúcar refinado</t>
  </si>
  <si>
    <t>Água mineral sem gás copo 200ml</t>
  </si>
  <si>
    <t>Aipim</t>
  </si>
  <si>
    <t xml:space="preserve">Alface crespa </t>
  </si>
  <si>
    <t xml:space="preserve">Alimento dietético líquido à base de arroz cx.1 litro </t>
  </si>
  <si>
    <t>Alimento dietético em pó à base de soja 400g</t>
  </si>
  <si>
    <t>Alho</t>
  </si>
  <si>
    <t>Arroz polido tipo 1</t>
  </si>
  <si>
    <t>Azeite 500 ml</t>
  </si>
  <si>
    <t>Banana Prata</t>
  </si>
  <si>
    <t>Batata Doce</t>
  </si>
  <si>
    <t>Batata Inglesa</t>
  </si>
  <si>
    <t xml:space="preserve">Bebida sabor guaraná copo 290 ml. </t>
  </si>
  <si>
    <t>Beterraba</t>
  </si>
  <si>
    <t>Biscoito Amanteigado tradicional embalagem 400g</t>
  </si>
  <si>
    <t>Biscoito Maisena embalagem 200g</t>
  </si>
  <si>
    <t>Biscoito Rosquinha sabor variado embalagem 350g</t>
  </si>
  <si>
    <t>Biscoito Salgado tipo cream cracker embalagem 200g</t>
  </si>
  <si>
    <t>Biscoito Salgado em unidades de 25g, pacote com 6 und</t>
  </si>
  <si>
    <t>Café torrado e moído embalagem metalizada com 500g</t>
  </si>
  <si>
    <t>Canela em pó 10 g</t>
  </si>
  <si>
    <t xml:space="preserve">Carne Seca, traseiro, curado </t>
  </si>
  <si>
    <t>Cebola</t>
  </si>
  <si>
    <t>Cenoura</t>
  </si>
  <si>
    <t>Creme de leite embalagem 200g</t>
  </si>
  <si>
    <t>Chuchu</t>
  </si>
  <si>
    <t>Couve flor</t>
  </si>
  <si>
    <t>Couve Manteiga</t>
  </si>
  <si>
    <t>Coxa e sobrecoxa de frango</t>
  </si>
  <si>
    <t>Espinafre</t>
  </si>
  <si>
    <t>Extrato de tomate embalagem 340g</t>
  </si>
  <si>
    <t>Feijão preto</t>
  </si>
  <si>
    <t>Farinha de aveia embalagem 200g</t>
  </si>
  <si>
    <t>Farinha de mandioca kg</t>
  </si>
  <si>
    <t>Farinha de tapioca flocos granulados embalagem 500g</t>
  </si>
  <si>
    <t>Farinha de trigo com fermento kg</t>
  </si>
  <si>
    <t>Fígado bovino</t>
  </si>
  <si>
    <t xml:space="preserve">Filé de frango </t>
  </si>
  <si>
    <t>Fórmula infantil para lactentes embalagem 400g</t>
  </si>
  <si>
    <t>Fubá kg</t>
  </si>
  <si>
    <t>Goiabada embalagem 600g</t>
  </si>
  <si>
    <t>Inhame</t>
  </si>
  <si>
    <t>Iogurte integral sabores unidade 170g.</t>
  </si>
  <si>
    <t>Laranja Pêra</t>
  </si>
  <si>
    <t>Leite em pó integral embalagem 400g</t>
  </si>
  <si>
    <t>Leite em pó desnatado embalagem 400g.</t>
  </si>
  <si>
    <t>Lombo suíno congelado</t>
  </si>
  <si>
    <t>Maçã</t>
  </si>
  <si>
    <t>Macarrão espaguete embalagem 500g</t>
  </si>
  <si>
    <t>Macarrão padre nosso embalagem 500g</t>
  </si>
  <si>
    <t>Mamão formosa</t>
  </si>
  <si>
    <t>Margarina embalagem 500g</t>
  </si>
  <si>
    <t>Melancia</t>
  </si>
  <si>
    <t>Mini bolo unidade 40g</t>
  </si>
  <si>
    <t>Mucilagem de milho embalagem 400g</t>
  </si>
  <si>
    <t>Óleo de soja 900ml</t>
  </si>
  <si>
    <t>Ovo de galinha dúzia</t>
  </si>
  <si>
    <t>Pão Bisnaguinha embalagem 300g</t>
  </si>
  <si>
    <t>Pão Careca kg</t>
  </si>
  <si>
    <t>Pão de forma embalagem 500g</t>
  </si>
  <si>
    <t>Patinho inteiro</t>
  </si>
  <si>
    <t>Patinho moído</t>
  </si>
  <si>
    <t>Pimentão Verde</t>
  </si>
  <si>
    <t xml:space="preserve">Queijo minas </t>
  </si>
  <si>
    <t>Quiabo</t>
  </si>
  <si>
    <t>Repolho</t>
  </si>
  <si>
    <t>Requeijão 200g</t>
  </si>
  <si>
    <t>Sal kg</t>
  </si>
  <si>
    <t>Suco de Cajú 500ml</t>
  </si>
  <si>
    <t xml:space="preserve">Suco de Goiaba 1 litro </t>
  </si>
  <si>
    <t>Suco de Maracujá 500ml</t>
  </si>
  <si>
    <t>Suco de Uva 500ml</t>
  </si>
  <si>
    <t>Tangerina poncan</t>
  </si>
  <si>
    <t xml:space="preserve">Tomate salada </t>
  </si>
  <si>
    <t>Vinagre de maçã 750 ml</t>
  </si>
  <si>
    <t xml:space="preserve">Brócolis kg. </t>
  </si>
  <si>
    <t>TOTAL ANUAL</t>
  </si>
  <si>
    <t xml:space="preserve"> MERENDA 2021 </t>
  </si>
  <si>
    <t>Achocolatado, em pó solúvel embalagem 400g</t>
  </si>
  <si>
    <t xml:space="preserve">Filé de peixe, Merluza </t>
  </si>
  <si>
    <t>TOTAL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</si>
</sst>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4"/>
      <color rgb="FFFF0000"/>
      <name val="Arial"/>
      <family val="2"/>
    </font>
    <font>
      <b/>
      <sz val="11"/>
      <color theme="1"/>
      <name val="Times New Roman"/>
      <family val="1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CCFF"/>
        <bgColor rgb="FFFFFFFF"/>
      </patternFill>
    </fill>
    <fill>
      <patternFill patternType="solid">
        <fgColor rgb="FFFFFF00"/>
        <bgColor rgb="FFFFC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</cellStyleXfs>
  <cellXfs count="113">
    <xf numFmtId="0" fontId="0" fillId="0" borderId="0" xfId="0"/>
    <xf numFmtId="0" fontId="4" fillId="0" borderId="0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>
      <alignment textRotation="90" wrapText="1"/>
    </xf>
    <xf numFmtId="0" fontId="9" fillId="3" borderId="1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4" borderId="4" xfId="0" applyNumberFormat="1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vertical="center" textRotation="90" wrapText="1"/>
    </xf>
    <xf numFmtId="0" fontId="11" fillId="0" borderId="1" xfId="0" applyFont="1" applyBorder="1"/>
    <xf numFmtId="0" fontId="11" fillId="3" borderId="1" xfId="0" applyFont="1" applyFill="1" applyBorder="1"/>
    <xf numFmtId="0" fontId="8" fillId="5" borderId="6" xfId="0" applyFont="1" applyFill="1" applyBorder="1" applyAlignment="1">
      <alignment textRotation="90" wrapText="1"/>
    </xf>
    <xf numFmtId="0" fontId="8" fillId="4" borderId="6" xfId="0" applyFont="1" applyFill="1" applyBorder="1" applyAlignment="1">
      <alignment textRotation="90" wrapText="1"/>
    </xf>
    <xf numFmtId="0" fontId="8" fillId="8" borderId="6" xfId="0" applyFont="1" applyFill="1" applyBorder="1" applyAlignment="1">
      <alignment textRotation="90" wrapText="1"/>
    </xf>
    <xf numFmtId="0" fontId="8" fillId="9" borderId="6" xfId="0" applyFont="1" applyFill="1" applyBorder="1" applyAlignment="1">
      <alignment textRotation="90" wrapText="1"/>
    </xf>
    <xf numFmtId="0" fontId="8" fillId="2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 applyProtection="1">
      <alignment textRotation="90" shrinkToFit="1"/>
      <protection locked="0"/>
    </xf>
    <xf numFmtId="0" fontId="4" fillId="0" borderId="0" xfId="0" applyFont="1" applyFill="1" applyBorder="1" applyAlignment="1" applyProtection="1">
      <protection locked="0"/>
    </xf>
    <xf numFmtId="0" fontId="12" fillId="0" borderId="2" xfId="0" applyFont="1" applyFill="1" applyBorder="1" applyAlignment="1" applyProtection="1">
      <alignment horizontal="center" vertical="center"/>
    </xf>
    <xf numFmtId="0" fontId="11" fillId="3" borderId="9" xfId="0" applyFont="1" applyFill="1" applyBorder="1"/>
    <xf numFmtId="0" fontId="8" fillId="5" borderId="2" xfId="0" applyFont="1" applyFill="1" applyBorder="1" applyAlignment="1">
      <alignment textRotation="90" wrapText="1"/>
    </xf>
    <xf numFmtId="0" fontId="8" fillId="6" borderId="2" xfId="0" applyFont="1" applyFill="1" applyBorder="1" applyAlignment="1">
      <alignment textRotation="90" wrapText="1"/>
    </xf>
    <xf numFmtId="0" fontId="8" fillId="10" borderId="2" xfId="0" applyFont="1" applyFill="1" applyBorder="1" applyAlignment="1">
      <alignment textRotation="90" wrapText="1"/>
    </xf>
    <xf numFmtId="0" fontId="11" fillId="0" borderId="1" xfId="0" applyFont="1" applyBorder="1" applyAlignment="1"/>
    <xf numFmtId="0" fontId="11" fillId="3" borderId="1" xfId="0" applyFont="1" applyFill="1" applyBorder="1" applyAlignment="1"/>
    <xf numFmtId="0" fontId="14" fillId="4" borderId="6" xfId="0" applyFont="1" applyFill="1" applyBorder="1" applyAlignment="1">
      <alignment textRotation="90" wrapText="1"/>
    </xf>
    <xf numFmtId="0" fontId="14" fillId="8" borderId="6" xfId="0" applyFont="1" applyFill="1" applyBorder="1" applyAlignment="1">
      <alignment textRotation="90" wrapText="1"/>
    </xf>
    <xf numFmtId="0" fontId="14" fillId="9" borderId="6" xfId="0" applyFont="1" applyFill="1" applyBorder="1" applyAlignment="1">
      <alignment textRotation="90" wrapText="1"/>
    </xf>
    <xf numFmtId="0" fontId="14" fillId="5" borderId="6" xfId="0" applyFont="1" applyFill="1" applyBorder="1" applyAlignment="1">
      <alignment textRotation="90" wrapText="1"/>
    </xf>
    <xf numFmtId="0" fontId="14" fillId="5" borderId="2" xfId="0" applyFont="1" applyFill="1" applyBorder="1" applyAlignment="1">
      <alignment textRotation="90" wrapText="1"/>
    </xf>
    <xf numFmtId="0" fontId="14" fillId="6" borderId="2" xfId="0" applyFont="1" applyFill="1" applyBorder="1" applyAlignment="1">
      <alignment textRotation="90" wrapText="1"/>
    </xf>
    <xf numFmtId="0" fontId="14" fillId="10" borderId="2" xfId="0" applyFont="1" applyFill="1" applyBorder="1" applyAlignment="1">
      <alignment textRotation="90" wrapText="1"/>
    </xf>
    <xf numFmtId="0" fontId="15" fillId="7" borderId="7" xfId="0" applyFont="1" applyFill="1" applyBorder="1" applyAlignment="1">
      <alignment vertical="center" textRotation="90" wrapText="1"/>
    </xf>
    <xf numFmtId="0" fontId="7" fillId="3" borderId="1" xfId="0" applyNumberFormat="1" applyFont="1" applyFill="1" applyBorder="1" applyAlignment="1">
      <alignment horizontal="center" vertical="center"/>
    </xf>
    <xf numFmtId="0" fontId="7" fillId="4" borderId="4" xfId="0" applyNumberFormat="1" applyFont="1" applyFill="1" applyBorder="1" applyAlignment="1">
      <alignment horizontal="center" vertical="center"/>
    </xf>
    <xf numFmtId="0" fontId="7" fillId="3" borderId="10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left" vertical="center"/>
    </xf>
    <xf numFmtId="0" fontId="16" fillId="0" borderId="0" xfId="0" applyFont="1" applyFill="1" applyBorder="1" applyAlignment="1" applyProtection="1">
      <alignment horizontal="center"/>
    </xf>
    <xf numFmtId="0" fontId="14" fillId="0" borderId="5" xfId="0" applyFont="1" applyFill="1" applyBorder="1" applyAlignment="1" applyProtection="1">
      <alignment textRotation="90" shrinkToFit="1"/>
      <protection locked="0"/>
    </xf>
    <xf numFmtId="0" fontId="16" fillId="0" borderId="0" xfId="0" applyFont="1" applyFill="1" applyBorder="1" applyAlignment="1" applyProtection="1">
      <protection locked="0"/>
    </xf>
    <xf numFmtId="0" fontId="0" fillId="0" borderId="0" xfId="0" applyFont="1"/>
    <xf numFmtId="0" fontId="16" fillId="0" borderId="8" xfId="0" applyNumberFormat="1" applyFont="1" applyFill="1" applyBorder="1" applyAlignment="1" applyProtection="1">
      <alignment horizontal="center" vertical="center"/>
    </xf>
    <xf numFmtId="0" fontId="17" fillId="4" borderId="1" xfId="0" applyFont="1" applyFill="1" applyBorder="1"/>
    <xf numFmtId="0" fontId="7" fillId="0" borderId="1" xfId="0" applyNumberFormat="1" applyFont="1" applyFill="1" applyBorder="1" applyAlignment="1">
      <alignment horizontal="center" vertical="center"/>
    </xf>
    <xf numFmtId="0" fontId="0" fillId="4" borderId="9" xfId="0" applyFill="1" applyBorder="1"/>
    <xf numFmtId="0" fontId="13" fillId="3" borderId="1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0" fontId="4" fillId="3" borderId="8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1" fillId="0" borderId="9" xfId="0" applyFont="1" applyBorder="1" applyAlignment="1"/>
    <xf numFmtId="0" fontId="20" fillId="4" borderId="9" xfId="0" applyFont="1" applyFill="1" applyBorder="1"/>
    <xf numFmtId="0" fontId="20" fillId="4" borderId="9" xfId="0" applyFont="1" applyFill="1" applyBorder="1" applyAlignment="1">
      <alignment horizontal="center"/>
    </xf>
    <xf numFmtId="0" fontId="20" fillId="4" borderId="3" xfId="0" applyFont="1" applyFill="1" applyBorder="1"/>
    <xf numFmtId="0" fontId="19" fillId="0" borderId="1" xfId="0" applyFont="1" applyBorder="1" applyAlignment="1">
      <alignment horizontal="right"/>
    </xf>
    <xf numFmtId="0" fontId="19" fillId="0" borderId="1" xfId="0" applyFont="1" applyBorder="1"/>
    <xf numFmtId="0" fontId="20" fillId="4" borderId="14" xfId="0" applyFont="1" applyFill="1" applyBorder="1" applyAlignment="1">
      <alignment wrapText="1"/>
    </xf>
    <xf numFmtId="0" fontId="19" fillId="0" borderId="16" xfId="0" applyFont="1" applyBorder="1" applyAlignment="1">
      <alignment wrapText="1"/>
    </xf>
    <xf numFmtId="0" fontId="20" fillId="4" borderId="17" xfId="0" applyFont="1" applyFill="1" applyBorder="1"/>
    <xf numFmtId="0" fontId="11" fillId="3" borderId="4" xfId="0" applyFont="1" applyFill="1" applyBorder="1"/>
    <xf numFmtId="0" fontId="11" fillId="0" borderId="4" xfId="0" applyFont="1" applyBorder="1"/>
    <xf numFmtId="0" fontId="11" fillId="3" borderId="17" xfId="0" applyFont="1" applyFill="1" applyBorder="1"/>
    <xf numFmtId="0" fontId="0" fillId="4" borderId="1" xfId="0" applyFill="1" applyBorder="1"/>
    <xf numFmtId="0" fontId="20" fillId="4" borderId="3" xfId="0" applyFon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20" fillId="4" borderId="19" xfId="0" applyFont="1" applyFill="1" applyBorder="1" applyAlignment="1">
      <alignment horizontal="center"/>
    </xf>
    <xf numFmtId="0" fontId="20" fillId="4" borderId="19" xfId="0" applyFont="1" applyFill="1" applyBorder="1"/>
    <xf numFmtId="0" fontId="20" fillId="4" borderId="20" xfId="0" applyFont="1" applyFill="1" applyBorder="1" applyAlignment="1">
      <alignment horizontal="center"/>
    </xf>
    <xf numFmtId="0" fontId="20" fillId="4" borderId="21" xfId="0" applyFont="1" applyFill="1" applyBorder="1"/>
    <xf numFmtId="0" fontId="0" fillId="4" borderId="1" xfId="0" applyFill="1" applyBorder="1" applyAlignment="1">
      <alignment horizontal="center"/>
    </xf>
    <xf numFmtId="0" fontId="11" fillId="4" borderId="14" xfId="0" applyFont="1" applyFill="1" applyBorder="1" applyAlignment="1"/>
    <xf numFmtId="0" fontId="22" fillId="4" borderId="3" xfId="0" applyFont="1" applyFill="1" applyBorder="1" applyAlignment="1">
      <alignment horizontal="center"/>
    </xf>
    <xf numFmtId="0" fontId="11" fillId="4" borderId="3" xfId="0" applyFont="1" applyFill="1" applyBorder="1"/>
    <xf numFmtId="0" fontId="16" fillId="3" borderId="1" xfId="0" applyFont="1" applyFill="1" applyBorder="1" applyAlignment="1">
      <alignment horizontal="justify" vertical="justify" wrapText="1"/>
    </xf>
    <xf numFmtId="0" fontId="0" fillId="0" borderId="0" xfId="0" applyBorder="1"/>
    <xf numFmtId="0" fontId="0" fillId="0" borderId="0" xfId="0" applyFill="1" applyBorder="1"/>
    <xf numFmtId="0" fontId="24" fillId="0" borderId="0" xfId="0" applyFont="1" applyBorder="1"/>
    <xf numFmtId="0" fontId="24" fillId="0" borderId="0" xfId="0" applyFont="1" applyFill="1" applyBorder="1"/>
    <xf numFmtId="0" fontId="19" fillId="0" borderId="0" xfId="0" applyFont="1" applyBorder="1"/>
    <xf numFmtId="0" fontId="19" fillId="0" borderId="0" xfId="0" applyFont="1" applyFill="1" applyBorder="1"/>
    <xf numFmtId="0" fontId="19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25" fillId="11" borderId="1" xfId="0" applyFont="1" applyFill="1" applyBorder="1" applyAlignment="1">
      <alignment textRotation="90"/>
    </xf>
    <xf numFmtId="0" fontId="0" fillId="0" borderId="22" xfId="0" applyBorder="1" applyAlignment="1"/>
    <xf numFmtId="0" fontId="0" fillId="0" borderId="0" xfId="0" applyBorder="1" applyAlignment="1"/>
    <xf numFmtId="0" fontId="19" fillId="0" borderId="22" xfId="0" applyFont="1" applyFill="1" applyBorder="1" applyAlignment="1"/>
    <xf numFmtId="0" fontId="19" fillId="0" borderId="0" xfId="0" applyFont="1" applyFill="1" applyBorder="1" applyAlignment="1"/>
    <xf numFmtId="0" fontId="17" fillId="3" borderId="1" xfId="0" applyFont="1" applyFill="1" applyBorder="1" applyAlignment="1">
      <alignment horizontal="justify" vertical="justify" wrapText="1"/>
    </xf>
    <xf numFmtId="0" fontId="17" fillId="3" borderId="2" xfId="0" applyFont="1" applyFill="1" applyBorder="1" applyAlignment="1">
      <alignment horizontal="justify" vertical="justify" wrapText="1"/>
    </xf>
    <xf numFmtId="0" fontId="16" fillId="3" borderId="2" xfId="0" applyFont="1" applyFill="1" applyBorder="1" applyAlignment="1">
      <alignment horizontal="justify" vertical="justify" wrapText="1"/>
    </xf>
    <xf numFmtId="0" fontId="23" fillId="3" borderId="1" xfId="0" applyNumberFormat="1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4" borderId="24" xfId="0" applyFont="1" applyFill="1" applyBorder="1" applyAlignment="1">
      <alignment horizontal="center"/>
    </xf>
    <xf numFmtId="0" fontId="0" fillId="11" borderId="1" xfId="0" applyFont="1" applyFill="1" applyBorder="1" applyAlignment="1">
      <alignment horizontal="center"/>
    </xf>
    <xf numFmtId="0" fontId="19" fillId="4" borderId="24" xfId="0" applyFont="1" applyFill="1" applyBorder="1" applyAlignment="1">
      <alignment horizontal="center"/>
    </xf>
    <xf numFmtId="0" fontId="23" fillId="3" borderId="1" xfId="0" applyNumberFormat="1" applyFont="1" applyFill="1" applyBorder="1" applyAlignment="1">
      <alignment horizontal="center"/>
    </xf>
    <xf numFmtId="0" fontId="26" fillId="7" borderId="23" xfId="0" applyFont="1" applyFill="1" applyBorder="1" applyAlignment="1">
      <alignment vertical="center" textRotation="90" wrapText="1"/>
    </xf>
    <xf numFmtId="0" fontId="18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16" fontId="20" fillId="0" borderId="14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21" fillId="4" borderId="14" xfId="0" applyFont="1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5" xfId="0" applyFill="1" applyBorder="1" applyAlignment="1">
      <alignment horizontal="center"/>
    </xf>
  </cellXfs>
  <cellStyles count="7">
    <cellStyle name="Normal" xfId="0" builtinId="0"/>
    <cellStyle name="Normal 2 2" xfId="1"/>
    <cellStyle name="Normal 4" xfId="2"/>
    <cellStyle name="Normal 5 2" xfId="5"/>
    <cellStyle name="Normal 5 3" xfId="6"/>
    <cellStyle name="Normal 6" xfId="3"/>
    <cellStyle name="Normal 6 2" xfId="4"/>
  </cellStyles>
  <dxfs count="0"/>
  <tableStyles count="0" defaultTableStyle="TableStyleMedium9" defaultPivotStyle="PivotStyleLight16"/>
  <colors>
    <mruColors>
      <color rgb="FFFFFF99"/>
      <color rgb="FFCCCCFF"/>
      <color rgb="FFFF99FF"/>
      <color rgb="FF339966"/>
      <color rgb="FF00FF00"/>
      <color rgb="FFB2B2B2"/>
      <color rgb="FFFF7C80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DIDO%20MERENDA/QUANTIDADE%20DE%20ITENS%20QUILOMBOLA%202021%20-%20No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EDIDO%20MERENDA/QUANTIDADE%20DE%20ITENS%20CRECHE%202021%20-%20No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EDIDO%20MERENDA/QUANTIDADE%20DE%20ITENS%20EMESPP%202021%20-%20No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D 1"/>
      <sheetName val="CARD 2"/>
      <sheetName val="CARD 3"/>
      <sheetName val="CARD 4"/>
      <sheetName val="Pedido Semanal"/>
      <sheetName val="Pedido Quinzenal"/>
      <sheetName val="Pedido Mensal"/>
    </sheetNames>
    <sheetDataSet>
      <sheetData sheetId="0">
        <row r="27">
          <cell r="I27">
            <v>0</v>
          </cell>
        </row>
        <row r="28">
          <cell r="I28">
            <v>0</v>
          </cell>
        </row>
        <row r="40">
          <cell r="I40">
            <v>0</v>
          </cell>
        </row>
        <row r="50">
          <cell r="I50">
            <v>0</v>
          </cell>
        </row>
        <row r="84">
          <cell r="I84">
            <v>0</v>
          </cell>
        </row>
        <row r="85">
          <cell r="I85">
            <v>0</v>
          </cell>
        </row>
      </sheetData>
      <sheetData sheetId="1">
        <row r="27">
          <cell r="I27">
            <v>0</v>
          </cell>
        </row>
        <row r="28">
          <cell r="I28">
            <v>0</v>
          </cell>
        </row>
        <row r="40">
          <cell r="I40">
            <v>0</v>
          </cell>
        </row>
        <row r="50">
          <cell r="I50">
            <v>0</v>
          </cell>
        </row>
        <row r="85">
          <cell r="I85">
            <v>0</v>
          </cell>
        </row>
      </sheetData>
      <sheetData sheetId="2">
        <row r="29">
          <cell r="I29">
            <v>0</v>
          </cell>
        </row>
        <row r="31">
          <cell r="I31">
            <v>0</v>
          </cell>
        </row>
        <row r="35">
          <cell r="I35">
            <v>0</v>
          </cell>
        </row>
        <row r="65">
          <cell r="I65">
            <v>0</v>
          </cell>
        </row>
      </sheetData>
      <sheetData sheetId="3">
        <row r="28">
          <cell r="I28">
            <v>0</v>
          </cell>
        </row>
        <row r="30">
          <cell r="I30">
            <v>0</v>
          </cell>
        </row>
        <row r="34">
          <cell r="I34">
            <v>0</v>
          </cell>
        </row>
        <row r="64">
          <cell r="I64">
            <v>0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D 1"/>
      <sheetName val="CARD 2"/>
      <sheetName val="CARD 3"/>
      <sheetName val="CARD 4"/>
      <sheetName val="Pedido Semanal"/>
      <sheetName val="Pedido Quinzenal"/>
      <sheetName val="Pedido Mensal"/>
    </sheetNames>
    <sheetDataSet>
      <sheetData sheetId="0">
        <row r="27">
          <cell r="E27">
            <v>0</v>
          </cell>
          <cell r="F27">
            <v>0</v>
          </cell>
          <cell r="G27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33">
          <cell r="E33">
            <v>0</v>
          </cell>
          <cell r="F33">
            <v>0</v>
          </cell>
          <cell r="G33">
            <v>0</v>
          </cell>
        </row>
        <row r="39">
          <cell r="E39">
            <v>0</v>
          </cell>
          <cell r="F39">
            <v>0</v>
          </cell>
          <cell r="G39">
            <v>0</v>
          </cell>
        </row>
        <row r="51">
          <cell r="F51">
            <v>8.5</v>
          </cell>
        </row>
        <row r="60">
          <cell r="E60">
            <v>0</v>
          </cell>
          <cell r="F60">
            <v>0</v>
          </cell>
          <cell r="G60">
            <v>0</v>
          </cell>
        </row>
        <row r="81">
          <cell r="E81">
            <v>0</v>
          </cell>
          <cell r="F81">
            <v>0</v>
          </cell>
          <cell r="G81">
            <v>0</v>
          </cell>
        </row>
        <row r="82">
          <cell r="F82">
            <v>0</v>
          </cell>
          <cell r="G82">
            <v>0</v>
          </cell>
        </row>
        <row r="84">
          <cell r="E84">
            <v>0</v>
          </cell>
          <cell r="G84">
            <v>0</v>
          </cell>
        </row>
      </sheetData>
      <sheetData sheetId="1">
        <row r="27">
          <cell r="E27">
            <v>0</v>
          </cell>
          <cell r="F27">
            <v>0</v>
          </cell>
          <cell r="G27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33">
          <cell r="F33">
            <v>0</v>
          </cell>
          <cell r="G33">
            <v>0</v>
          </cell>
        </row>
        <row r="39">
          <cell r="E39">
            <v>0</v>
          </cell>
          <cell r="F39">
            <v>0</v>
          </cell>
          <cell r="G39">
            <v>0</v>
          </cell>
        </row>
        <row r="51">
          <cell r="F51">
            <v>8.5</v>
          </cell>
        </row>
        <row r="60">
          <cell r="E60">
            <v>0</v>
          </cell>
          <cell r="F60">
            <v>0</v>
          </cell>
          <cell r="G60">
            <v>0</v>
          </cell>
        </row>
        <row r="81">
          <cell r="E81">
            <v>0</v>
          </cell>
          <cell r="F81">
            <v>0</v>
          </cell>
          <cell r="G81">
            <v>0</v>
          </cell>
        </row>
        <row r="82">
          <cell r="E82">
            <v>0</v>
          </cell>
          <cell r="F82">
            <v>0</v>
          </cell>
          <cell r="G82">
            <v>0</v>
          </cell>
        </row>
        <row r="84">
          <cell r="E84">
            <v>0</v>
          </cell>
          <cell r="G84">
            <v>0</v>
          </cell>
        </row>
      </sheetData>
      <sheetData sheetId="2">
        <row r="27">
          <cell r="E27">
            <v>0</v>
          </cell>
          <cell r="F27">
            <v>0</v>
          </cell>
          <cell r="G27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49">
          <cell r="F49">
            <v>8.5</v>
          </cell>
        </row>
        <row r="51">
          <cell r="F51">
            <v>17</v>
          </cell>
        </row>
        <row r="60">
          <cell r="E60">
            <v>0</v>
          </cell>
          <cell r="F60">
            <v>0</v>
          </cell>
          <cell r="G60">
            <v>0</v>
          </cell>
        </row>
        <row r="81">
          <cell r="E81">
            <v>0</v>
          </cell>
          <cell r="F81">
            <v>0</v>
          </cell>
          <cell r="G81">
            <v>0</v>
          </cell>
        </row>
      </sheetData>
      <sheetData sheetId="3">
        <row r="27">
          <cell r="E27">
            <v>0</v>
          </cell>
          <cell r="F27">
            <v>0</v>
          </cell>
          <cell r="G27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49">
          <cell r="F49">
            <v>8.5</v>
          </cell>
        </row>
        <row r="51">
          <cell r="F51">
            <v>0</v>
          </cell>
        </row>
        <row r="60">
          <cell r="E60">
            <v>0</v>
          </cell>
          <cell r="F60">
            <v>0</v>
          </cell>
          <cell r="G60">
            <v>0</v>
          </cell>
        </row>
        <row r="81">
          <cell r="E81">
            <v>0</v>
          </cell>
          <cell r="F81">
            <v>0</v>
          </cell>
          <cell r="G81">
            <v>0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D 1"/>
      <sheetName val="CARD 2"/>
      <sheetName val="CARD 3"/>
      <sheetName val="CARD 4"/>
      <sheetName val="PEDIDO SEMANAL 1 "/>
      <sheetName val="Pedido Quinzenal"/>
      <sheetName val="Pedido Mensal"/>
    </sheetNames>
    <sheetDataSet>
      <sheetData sheetId="0">
        <row r="49">
          <cell r="E49">
            <v>0</v>
          </cell>
        </row>
        <row r="50">
          <cell r="E50">
            <v>6.5</v>
          </cell>
        </row>
        <row r="63">
          <cell r="E63">
            <v>0</v>
          </cell>
        </row>
        <row r="73">
          <cell r="E73">
            <v>6.5</v>
          </cell>
        </row>
        <row r="83">
          <cell r="E83">
            <v>0</v>
          </cell>
        </row>
        <row r="84">
          <cell r="E84">
            <v>0</v>
          </cell>
        </row>
      </sheetData>
      <sheetData sheetId="1">
        <row r="49">
          <cell r="E49">
            <v>0</v>
          </cell>
        </row>
        <row r="50">
          <cell r="E50">
            <v>6.5</v>
          </cell>
        </row>
        <row r="63">
          <cell r="E63">
            <v>0</v>
          </cell>
        </row>
        <row r="73">
          <cell r="E73">
            <v>6.5</v>
          </cell>
        </row>
        <row r="83">
          <cell r="E83">
            <v>0</v>
          </cell>
        </row>
        <row r="84">
          <cell r="E84">
            <v>0</v>
          </cell>
        </row>
      </sheetData>
      <sheetData sheetId="2">
        <row r="19">
          <cell r="E19">
            <v>6.5</v>
          </cell>
        </row>
        <row r="27">
          <cell r="E27">
            <v>0</v>
          </cell>
        </row>
        <row r="29">
          <cell r="E29">
            <v>0</v>
          </cell>
        </row>
        <row r="33">
          <cell r="E33">
            <v>0</v>
          </cell>
        </row>
        <row r="51">
          <cell r="E51">
            <v>6.5</v>
          </cell>
        </row>
        <row r="62">
          <cell r="E62">
            <v>0</v>
          </cell>
        </row>
        <row r="83">
          <cell r="E83">
            <v>0</v>
          </cell>
        </row>
      </sheetData>
      <sheetData sheetId="3">
        <row r="19">
          <cell r="E19">
            <v>6.5</v>
          </cell>
        </row>
        <row r="27">
          <cell r="E27">
            <v>0</v>
          </cell>
        </row>
        <row r="29">
          <cell r="E29">
            <v>0</v>
          </cell>
        </row>
        <row r="33">
          <cell r="E33">
            <v>0</v>
          </cell>
        </row>
        <row r="51">
          <cell r="E51">
            <v>6.5</v>
          </cell>
        </row>
        <row r="62">
          <cell r="E62">
            <v>0</v>
          </cell>
        </row>
        <row r="83">
          <cell r="E83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D1:F35"/>
  <sheetViews>
    <sheetView workbookViewId="0">
      <selection activeCell="I40" sqref="I40"/>
    </sheetView>
  </sheetViews>
  <sheetFormatPr defaultRowHeight="15" x14ac:dyDescent="0.25"/>
  <cols>
    <col min="4" max="4" width="27.42578125" customWidth="1"/>
    <col min="5" max="5" width="30.85546875" customWidth="1"/>
    <col min="6" max="6" width="27.140625" customWidth="1"/>
  </cols>
  <sheetData>
    <row r="1" spans="4:6" ht="15.75" thickBot="1" x14ac:dyDescent="0.3"/>
    <row r="2" spans="4:6" ht="15.75" thickBot="1" x14ac:dyDescent="0.3">
      <c r="D2" s="101" t="s">
        <v>146</v>
      </c>
      <c r="E2" s="102"/>
      <c r="F2" s="103"/>
    </row>
    <row r="3" spans="4:6" x14ac:dyDescent="0.25">
      <c r="D3" s="45" t="s">
        <v>145</v>
      </c>
      <c r="E3" s="45" t="s">
        <v>144</v>
      </c>
      <c r="F3" s="45" t="s">
        <v>143</v>
      </c>
    </row>
    <row r="4" spans="4:6" x14ac:dyDescent="0.25">
      <c r="D4" s="24" t="s">
        <v>125</v>
      </c>
      <c r="E4" s="11" t="s">
        <v>109</v>
      </c>
      <c r="F4" s="11" t="s">
        <v>96</v>
      </c>
    </row>
    <row r="5" spans="4:6" x14ac:dyDescent="0.25">
      <c r="D5" s="24" t="s">
        <v>126</v>
      </c>
      <c r="E5" s="11" t="s">
        <v>110</v>
      </c>
      <c r="F5" s="11" t="s">
        <v>97</v>
      </c>
    </row>
    <row r="6" spans="4:6" x14ac:dyDescent="0.25">
      <c r="D6" s="24" t="s">
        <v>127</v>
      </c>
      <c r="E6" s="11" t="s">
        <v>124</v>
      </c>
      <c r="F6" s="10" t="s">
        <v>91</v>
      </c>
    </row>
    <row r="7" spans="4:6" x14ac:dyDescent="0.25">
      <c r="D7" s="25" t="s">
        <v>80</v>
      </c>
      <c r="E7" s="11" t="s">
        <v>17</v>
      </c>
      <c r="F7" s="11" t="s">
        <v>92</v>
      </c>
    </row>
    <row r="8" spans="4:6" x14ac:dyDescent="0.25">
      <c r="D8" s="24" t="s">
        <v>128</v>
      </c>
      <c r="E8" s="11" t="s">
        <v>82</v>
      </c>
      <c r="F8" s="11" t="s">
        <v>98</v>
      </c>
    </row>
    <row r="9" spans="4:6" x14ac:dyDescent="0.25">
      <c r="D9" s="24" t="s">
        <v>129</v>
      </c>
      <c r="E9" s="11" t="s">
        <v>83</v>
      </c>
      <c r="F9" s="11" t="s">
        <v>99</v>
      </c>
    </row>
    <row r="10" spans="4:6" x14ac:dyDescent="0.25">
      <c r="D10" s="24" t="s">
        <v>130</v>
      </c>
      <c r="E10" s="11" t="s">
        <v>111</v>
      </c>
      <c r="F10" s="11" t="s">
        <v>100</v>
      </c>
    </row>
    <row r="11" spans="4:6" x14ac:dyDescent="0.25">
      <c r="D11" s="24" t="s">
        <v>131</v>
      </c>
      <c r="E11" s="11" t="s">
        <v>18</v>
      </c>
      <c r="F11" s="11" t="s">
        <v>102</v>
      </c>
    </row>
    <row r="12" spans="4:6" x14ac:dyDescent="0.25">
      <c r="D12" s="25" t="s">
        <v>4</v>
      </c>
      <c r="E12" s="11" t="s">
        <v>112</v>
      </c>
      <c r="F12" s="11" t="s">
        <v>103</v>
      </c>
    </row>
    <row r="13" spans="4:6" x14ac:dyDescent="0.25">
      <c r="D13" s="25" t="s">
        <v>132</v>
      </c>
      <c r="E13" s="11" t="s">
        <v>101</v>
      </c>
      <c r="F13" s="11" t="s">
        <v>104</v>
      </c>
    </row>
    <row r="14" spans="4:6" x14ac:dyDescent="0.25">
      <c r="D14" s="25" t="s">
        <v>5</v>
      </c>
      <c r="E14" s="11" t="s">
        <v>113</v>
      </c>
      <c r="F14" s="11" t="s">
        <v>23</v>
      </c>
    </row>
    <row r="15" spans="4:6" x14ac:dyDescent="0.25">
      <c r="D15" s="24" t="s">
        <v>86</v>
      </c>
      <c r="E15" s="11" t="s">
        <v>114</v>
      </c>
      <c r="F15" s="11" t="s">
        <v>105</v>
      </c>
    </row>
    <row r="16" spans="4:6" x14ac:dyDescent="0.25">
      <c r="D16" s="25" t="s">
        <v>84</v>
      </c>
      <c r="E16" s="11" t="s">
        <v>115</v>
      </c>
      <c r="F16" s="11" t="s">
        <v>93</v>
      </c>
    </row>
    <row r="17" spans="4:6" x14ac:dyDescent="0.25">
      <c r="D17" s="25" t="s">
        <v>90</v>
      </c>
      <c r="E17" s="11" t="s">
        <v>116</v>
      </c>
      <c r="F17" s="20" t="s">
        <v>106</v>
      </c>
    </row>
    <row r="18" spans="4:6" x14ac:dyDescent="0.25">
      <c r="D18" s="25" t="s">
        <v>85</v>
      </c>
      <c r="E18" s="11" t="s">
        <v>67</v>
      </c>
      <c r="F18" s="11" t="s">
        <v>95</v>
      </c>
    </row>
    <row r="19" spans="4:6" x14ac:dyDescent="0.25">
      <c r="D19" s="25" t="s">
        <v>87</v>
      </c>
      <c r="E19" s="11" t="s">
        <v>117</v>
      </c>
      <c r="F19" s="11" t="s">
        <v>24</v>
      </c>
    </row>
    <row r="20" spans="4:6" x14ac:dyDescent="0.25">
      <c r="D20" s="25" t="s">
        <v>88</v>
      </c>
      <c r="E20" s="11" t="s">
        <v>118</v>
      </c>
      <c r="F20" s="11" t="s">
        <v>108</v>
      </c>
    </row>
    <row r="21" spans="4:6" x14ac:dyDescent="0.25">
      <c r="D21" s="25" t="s">
        <v>89</v>
      </c>
      <c r="E21" s="11" t="s">
        <v>119</v>
      </c>
      <c r="F21" s="11" t="s">
        <v>94</v>
      </c>
    </row>
    <row r="22" spans="4:6" x14ac:dyDescent="0.25">
      <c r="D22" s="25" t="s">
        <v>133</v>
      </c>
      <c r="E22" s="11" t="s">
        <v>107</v>
      </c>
    </row>
    <row r="23" spans="4:6" x14ac:dyDescent="0.25">
      <c r="D23" s="25" t="s">
        <v>134</v>
      </c>
      <c r="E23" s="11" t="s">
        <v>120</v>
      </c>
    </row>
    <row r="24" spans="4:6" x14ac:dyDescent="0.25">
      <c r="D24" s="25" t="s">
        <v>77</v>
      </c>
      <c r="E24" s="11" t="s">
        <v>121</v>
      </c>
    </row>
    <row r="25" spans="4:6" x14ac:dyDescent="0.25">
      <c r="D25" s="25" t="s">
        <v>135</v>
      </c>
      <c r="E25" s="11" t="s">
        <v>122</v>
      </c>
    </row>
    <row r="26" spans="4:6" x14ac:dyDescent="0.25">
      <c r="D26" s="25" t="s">
        <v>78</v>
      </c>
      <c r="E26" s="11" t="s">
        <v>123</v>
      </c>
    </row>
    <row r="27" spans="4:6" x14ac:dyDescent="0.25">
      <c r="D27" s="25" t="s">
        <v>6</v>
      </c>
      <c r="E27" s="11" t="s">
        <v>19</v>
      </c>
    </row>
    <row r="28" spans="4:6" x14ac:dyDescent="0.25">
      <c r="D28" s="25" t="s">
        <v>81</v>
      </c>
      <c r="E28" s="11" t="s">
        <v>20</v>
      </c>
    </row>
    <row r="29" spans="4:6" x14ac:dyDescent="0.25">
      <c r="D29" s="25" t="s">
        <v>7</v>
      </c>
      <c r="E29" s="11" t="s">
        <v>21</v>
      </c>
    </row>
    <row r="30" spans="4:6" x14ac:dyDescent="0.25">
      <c r="D30" s="25" t="s">
        <v>136</v>
      </c>
    </row>
    <row r="31" spans="4:6" x14ac:dyDescent="0.25">
      <c r="D31" s="25" t="s">
        <v>137</v>
      </c>
    </row>
    <row r="32" spans="4:6" x14ac:dyDescent="0.25">
      <c r="D32" s="25" t="s">
        <v>138</v>
      </c>
    </row>
    <row r="33" spans="4:4" x14ac:dyDescent="0.25">
      <c r="D33" s="25" t="s">
        <v>79</v>
      </c>
    </row>
    <row r="34" spans="4:4" x14ac:dyDescent="0.25">
      <c r="D34" s="25" t="s">
        <v>139</v>
      </c>
    </row>
    <row r="35" spans="4:4" x14ac:dyDescent="0.25">
      <c r="D35" s="25" t="s">
        <v>140</v>
      </c>
    </row>
  </sheetData>
  <mergeCells count="1">
    <mergeCell ref="D2:F2"/>
  </mergeCells>
  <pageMargins left="0.511811024" right="0.511811024" top="0.78740157499999996" bottom="0.78740157499999996" header="0.31496062000000002" footer="0.31496062000000002"/>
  <pageSetup paperSize="9" scale="94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5"/>
  <sheetViews>
    <sheetView workbookViewId="0">
      <selection activeCell="K16" sqref="K16"/>
    </sheetView>
  </sheetViews>
  <sheetFormatPr defaultRowHeight="15" x14ac:dyDescent="0.25"/>
  <cols>
    <col min="2" max="2" width="32.140625" customWidth="1"/>
    <col min="3" max="3" width="14.140625" customWidth="1"/>
    <col min="5" max="5" width="34.42578125" customWidth="1"/>
    <col min="6" max="6" width="14" customWidth="1"/>
    <col min="8" max="8" width="33.7109375" customWidth="1"/>
    <col min="9" max="9" width="13.85546875" customWidth="1"/>
    <col min="11" max="11" width="32.5703125" customWidth="1"/>
    <col min="12" max="12" width="16.42578125" customWidth="1"/>
  </cols>
  <sheetData>
    <row r="1" spans="2:12" ht="15.75" thickBot="1" x14ac:dyDescent="0.3"/>
    <row r="2" spans="2:12" ht="19.5" thickBot="1" x14ac:dyDescent="0.35">
      <c r="B2" s="110" t="s">
        <v>184</v>
      </c>
      <c r="C2" s="111"/>
      <c r="D2" s="111"/>
      <c r="E2" s="111"/>
      <c r="F2" s="111"/>
      <c r="G2" s="111"/>
      <c r="H2" s="111"/>
      <c r="I2" s="112"/>
    </row>
    <row r="3" spans="2:12" ht="15.75" thickBot="1" x14ac:dyDescent="0.3">
      <c r="B3" s="68" t="s">
        <v>160</v>
      </c>
      <c r="C3" s="69" t="s">
        <v>162</v>
      </c>
      <c r="E3" s="70" t="s">
        <v>159</v>
      </c>
      <c r="F3" s="71" t="s">
        <v>162</v>
      </c>
      <c r="H3" s="68" t="s">
        <v>158</v>
      </c>
      <c r="I3" s="69" t="s">
        <v>162</v>
      </c>
      <c r="K3" s="66" t="s">
        <v>165</v>
      </c>
      <c r="L3" s="75" t="s">
        <v>166</v>
      </c>
    </row>
    <row r="4" spans="2:12" x14ac:dyDescent="0.25">
      <c r="B4" s="53" t="s">
        <v>125</v>
      </c>
      <c r="C4" s="67">
        <v>360</v>
      </c>
      <c r="E4" s="20" t="s">
        <v>109</v>
      </c>
      <c r="F4" s="67">
        <f>'Memoria de Calculo total '!G4*12*70/100</f>
        <v>42462</v>
      </c>
      <c r="H4" s="20" t="s">
        <v>96</v>
      </c>
      <c r="I4" s="67">
        <v>15800</v>
      </c>
      <c r="K4" s="20" t="s">
        <v>163</v>
      </c>
      <c r="L4" s="67">
        <v>15000</v>
      </c>
    </row>
    <row r="5" spans="2:12" x14ac:dyDescent="0.25">
      <c r="B5" s="24" t="s">
        <v>126</v>
      </c>
      <c r="C5" s="67">
        <v>6250</v>
      </c>
      <c r="E5" s="11" t="s">
        <v>110</v>
      </c>
      <c r="F5" s="67">
        <v>10320</v>
      </c>
      <c r="H5" s="11" t="s">
        <v>97</v>
      </c>
      <c r="I5" s="67">
        <v>17589</v>
      </c>
      <c r="K5" s="11" t="s">
        <v>164</v>
      </c>
      <c r="L5" s="67">
        <v>8300</v>
      </c>
    </row>
    <row r="6" spans="2:12" x14ac:dyDescent="0.25">
      <c r="B6" s="24" t="s">
        <v>127</v>
      </c>
      <c r="C6" s="67">
        <v>5930</v>
      </c>
      <c r="E6" s="11" t="s">
        <v>124</v>
      </c>
      <c r="F6" s="67">
        <v>428</v>
      </c>
      <c r="H6" s="11" t="s">
        <v>195</v>
      </c>
      <c r="I6" s="67">
        <v>2880</v>
      </c>
      <c r="K6" s="11" t="s">
        <v>167</v>
      </c>
      <c r="L6" s="67">
        <v>8300</v>
      </c>
    </row>
    <row r="7" spans="2:12" x14ac:dyDescent="0.25">
      <c r="B7" s="25" t="s">
        <v>185</v>
      </c>
      <c r="C7" s="67">
        <f>'Memoria de Calculo total '!D7*12*70/100</f>
        <v>8946</v>
      </c>
      <c r="E7" s="11" t="s">
        <v>194</v>
      </c>
      <c r="F7" s="67">
        <v>14830</v>
      </c>
      <c r="H7" s="11" t="s">
        <v>176</v>
      </c>
      <c r="I7" s="67">
        <v>6820</v>
      </c>
      <c r="K7" s="11" t="s">
        <v>168</v>
      </c>
      <c r="L7" s="67">
        <v>8300</v>
      </c>
    </row>
    <row r="8" spans="2:12" x14ac:dyDescent="0.25">
      <c r="B8" s="24" t="s">
        <v>128</v>
      </c>
      <c r="C8" s="67">
        <v>40340</v>
      </c>
      <c r="E8" s="11" t="s">
        <v>82</v>
      </c>
      <c r="F8" s="67">
        <v>30592</v>
      </c>
      <c r="H8" s="11" t="s">
        <v>99</v>
      </c>
      <c r="I8" s="67">
        <v>5434</v>
      </c>
      <c r="K8" s="11" t="s">
        <v>183</v>
      </c>
      <c r="L8" s="67">
        <v>500</v>
      </c>
    </row>
    <row r="9" spans="2:12" x14ac:dyDescent="0.25">
      <c r="B9" s="24" t="s">
        <v>129</v>
      </c>
      <c r="C9" s="67">
        <v>4729</v>
      </c>
      <c r="E9" s="11" t="s">
        <v>83</v>
      </c>
      <c r="F9" s="67">
        <v>29660</v>
      </c>
      <c r="H9" s="11" t="s">
        <v>100</v>
      </c>
      <c r="I9" s="67">
        <v>10845</v>
      </c>
      <c r="K9" s="11" t="s">
        <v>178</v>
      </c>
      <c r="L9" s="67">
        <v>600</v>
      </c>
    </row>
    <row r="10" spans="2:12" x14ac:dyDescent="0.25">
      <c r="B10" s="24" t="s">
        <v>130</v>
      </c>
      <c r="C10" s="67">
        <v>9170</v>
      </c>
      <c r="E10" s="11" t="s">
        <v>111</v>
      </c>
      <c r="F10" s="67">
        <v>19798</v>
      </c>
      <c r="H10" s="11" t="s">
        <v>102</v>
      </c>
      <c r="I10" s="67">
        <v>6340</v>
      </c>
    </row>
    <row r="11" spans="2:12" ht="15.75" thickBot="1" x14ac:dyDescent="0.3">
      <c r="B11" s="24" t="s">
        <v>131</v>
      </c>
      <c r="C11" s="67">
        <f>'Memoria de Calculo total '!D11*12*70/100</f>
        <v>6426</v>
      </c>
      <c r="E11" s="11" t="s">
        <v>18</v>
      </c>
      <c r="F11" s="67">
        <v>10944</v>
      </c>
      <c r="H11" s="11" t="s">
        <v>177</v>
      </c>
      <c r="I11" s="67">
        <v>605</v>
      </c>
    </row>
    <row r="12" spans="2:12" ht="15.75" thickBot="1" x14ac:dyDescent="0.3">
      <c r="B12" s="25" t="s">
        <v>186</v>
      </c>
      <c r="C12" s="67">
        <f>'Memoria de Calculo total '!D12*12*70/100</f>
        <v>588</v>
      </c>
      <c r="E12" s="11" t="s">
        <v>112</v>
      </c>
      <c r="F12" s="67">
        <v>12296</v>
      </c>
      <c r="H12" s="11" t="s">
        <v>104</v>
      </c>
      <c r="I12" s="67">
        <v>2310</v>
      </c>
      <c r="K12" s="73" t="s">
        <v>172</v>
      </c>
      <c r="L12" s="74" t="s">
        <v>162</v>
      </c>
    </row>
    <row r="13" spans="2:12" x14ac:dyDescent="0.25">
      <c r="B13" s="25" t="s">
        <v>132</v>
      </c>
      <c r="C13" s="67">
        <v>15182</v>
      </c>
      <c r="E13" s="11" t="s">
        <v>101</v>
      </c>
      <c r="F13" s="67">
        <v>33285</v>
      </c>
      <c r="H13" s="11" t="s">
        <v>105</v>
      </c>
      <c r="I13" s="67">
        <v>4603</v>
      </c>
      <c r="K13" s="20" t="s">
        <v>169</v>
      </c>
      <c r="L13" s="67">
        <v>20</v>
      </c>
    </row>
    <row r="14" spans="2:12" x14ac:dyDescent="0.25">
      <c r="B14" s="25" t="s">
        <v>5</v>
      </c>
      <c r="C14" s="67">
        <v>8761</v>
      </c>
      <c r="E14" s="11" t="s">
        <v>113</v>
      </c>
      <c r="F14" s="67">
        <v>30231</v>
      </c>
      <c r="H14" s="11" t="s">
        <v>174</v>
      </c>
      <c r="I14" s="67">
        <v>12615</v>
      </c>
      <c r="K14" s="11" t="s">
        <v>170</v>
      </c>
      <c r="L14" s="67">
        <v>20</v>
      </c>
    </row>
    <row r="15" spans="2:12" x14ac:dyDescent="0.25">
      <c r="B15" s="24" t="s">
        <v>86</v>
      </c>
      <c r="C15" s="67">
        <v>6712</v>
      </c>
      <c r="E15" s="11" t="s">
        <v>114</v>
      </c>
      <c r="F15" s="67">
        <v>687</v>
      </c>
      <c r="H15" s="11" t="s">
        <v>179</v>
      </c>
      <c r="I15" s="67">
        <v>278</v>
      </c>
      <c r="K15" s="11" t="s">
        <v>171</v>
      </c>
      <c r="L15" s="67">
        <v>20</v>
      </c>
    </row>
    <row r="16" spans="2:12" x14ac:dyDescent="0.25">
      <c r="B16" s="25" t="s">
        <v>187</v>
      </c>
      <c r="C16" s="67">
        <v>8769</v>
      </c>
      <c r="E16" s="11" t="s">
        <v>115</v>
      </c>
      <c r="F16" s="67">
        <f>'Memoria de Calculo total '!G16*12*70/100</f>
        <v>42798</v>
      </c>
      <c r="H16" s="11" t="s">
        <v>108</v>
      </c>
      <c r="I16" s="67">
        <v>8980</v>
      </c>
    </row>
    <row r="17" spans="2:9" x14ac:dyDescent="0.25">
      <c r="B17" s="25" t="s">
        <v>189</v>
      </c>
      <c r="C17" s="67">
        <v>3839</v>
      </c>
      <c r="E17" s="11" t="s">
        <v>116</v>
      </c>
      <c r="F17" s="67">
        <v>18907</v>
      </c>
      <c r="H17" s="11" t="s">
        <v>94</v>
      </c>
      <c r="I17" s="67">
        <v>2815</v>
      </c>
    </row>
    <row r="18" spans="2:9" x14ac:dyDescent="0.25">
      <c r="B18" s="25" t="s">
        <v>188</v>
      </c>
      <c r="C18" s="67">
        <v>1940</v>
      </c>
      <c r="E18" s="11" t="s">
        <v>67</v>
      </c>
      <c r="F18" s="67">
        <v>22917</v>
      </c>
      <c r="H18" s="11" t="s">
        <v>173</v>
      </c>
      <c r="I18" s="72">
        <v>600</v>
      </c>
    </row>
    <row r="19" spans="2:9" x14ac:dyDescent="0.25">
      <c r="B19" s="25" t="s">
        <v>87</v>
      </c>
      <c r="C19" s="67">
        <v>4446</v>
      </c>
      <c r="E19" s="11" t="s">
        <v>117</v>
      </c>
      <c r="F19" s="67">
        <v>14194</v>
      </c>
    </row>
    <row r="20" spans="2:9" x14ac:dyDescent="0.25">
      <c r="B20" s="25" t="s">
        <v>175</v>
      </c>
      <c r="C20" s="67">
        <f>'Memoria de Calculo total '!D20*12*70/100</f>
        <v>134694</v>
      </c>
      <c r="E20" s="11" t="s">
        <v>180</v>
      </c>
      <c r="F20" s="67">
        <v>10635</v>
      </c>
    </row>
    <row r="21" spans="2:9" x14ac:dyDescent="0.25">
      <c r="B21" s="25" t="s">
        <v>89</v>
      </c>
      <c r="C21" s="67">
        <v>52390</v>
      </c>
      <c r="E21" s="11" t="s">
        <v>181</v>
      </c>
      <c r="F21" s="67">
        <v>249</v>
      </c>
    </row>
    <row r="22" spans="2:9" x14ac:dyDescent="0.25">
      <c r="B22" s="25" t="s">
        <v>133</v>
      </c>
      <c r="C22" s="67">
        <f>'Memoria de Calculo total '!D22*12*70/100</f>
        <v>53130</v>
      </c>
      <c r="E22" s="11" t="s">
        <v>107</v>
      </c>
      <c r="F22" s="67">
        <v>22998</v>
      </c>
    </row>
    <row r="23" spans="2:9" x14ac:dyDescent="0.25">
      <c r="B23" s="25" t="s">
        <v>134</v>
      </c>
      <c r="C23" s="67">
        <f>'Memoria de Calculo total '!D23*12*70/100</f>
        <v>36834</v>
      </c>
      <c r="E23" s="11" t="s">
        <v>120</v>
      </c>
      <c r="F23" s="67">
        <v>40588</v>
      </c>
    </row>
    <row r="24" spans="2:9" x14ac:dyDescent="0.25">
      <c r="B24" s="25" t="s">
        <v>77</v>
      </c>
      <c r="C24" s="67">
        <v>5906</v>
      </c>
      <c r="E24" s="11" t="s">
        <v>121</v>
      </c>
      <c r="F24" s="67">
        <v>18260</v>
      </c>
    </row>
    <row r="25" spans="2:9" x14ac:dyDescent="0.25">
      <c r="B25" s="25" t="s">
        <v>135</v>
      </c>
      <c r="C25" s="67">
        <v>11540</v>
      </c>
      <c r="E25" s="11" t="s">
        <v>122</v>
      </c>
      <c r="F25" s="67">
        <v>6913</v>
      </c>
    </row>
    <row r="26" spans="2:9" x14ac:dyDescent="0.25">
      <c r="B26" s="25" t="s">
        <v>78</v>
      </c>
      <c r="C26" s="67">
        <f>'Memoria de Calculo total '!D26*12*70/100</f>
        <v>33978</v>
      </c>
      <c r="E26" s="11" t="s">
        <v>123</v>
      </c>
      <c r="F26" s="67">
        <v>10525</v>
      </c>
    </row>
    <row r="27" spans="2:9" x14ac:dyDescent="0.25">
      <c r="B27" s="25" t="s">
        <v>190</v>
      </c>
      <c r="C27" s="67">
        <v>747</v>
      </c>
      <c r="E27" s="11" t="s">
        <v>147</v>
      </c>
      <c r="F27" s="67">
        <v>9617</v>
      </c>
    </row>
    <row r="28" spans="2:9" x14ac:dyDescent="0.25">
      <c r="B28" s="25" t="s">
        <v>191</v>
      </c>
      <c r="C28" s="67">
        <f>'Memoria de Calculo total '!D28*12*70/100</f>
        <v>23184</v>
      </c>
      <c r="E28" s="11" t="s">
        <v>148</v>
      </c>
      <c r="F28" s="67">
        <v>9525</v>
      </c>
    </row>
    <row r="29" spans="2:9" x14ac:dyDescent="0.25">
      <c r="B29" s="25" t="s">
        <v>192</v>
      </c>
      <c r="C29" s="67">
        <v>35456</v>
      </c>
      <c r="E29" s="11" t="s">
        <v>182</v>
      </c>
      <c r="F29" s="67">
        <v>268</v>
      </c>
    </row>
    <row r="30" spans="2:9" x14ac:dyDescent="0.25">
      <c r="B30" s="25" t="s">
        <v>136</v>
      </c>
      <c r="C30" s="67">
        <v>2563</v>
      </c>
    </row>
    <row r="31" spans="2:9" x14ac:dyDescent="0.25">
      <c r="B31" s="25" t="s">
        <v>137</v>
      </c>
      <c r="C31" s="67">
        <v>3477</v>
      </c>
    </row>
    <row r="32" spans="2:9" x14ac:dyDescent="0.25">
      <c r="B32" s="25" t="s">
        <v>138</v>
      </c>
      <c r="C32" s="67">
        <v>269</v>
      </c>
    </row>
    <row r="33" spans="2:3" x14ac:dyDescent="0.25">
      <c r="B33" s="25" t="s">
        <v>193</v>
      </c>
      <c r="C33" s="67">
        <v>35640</v>
      </c>
    </row>
    <row r="34" spans="2:3" x14ac:dyDescent="0.25">
      <c r="B34" s="25" t="s">
        <v>139</v>
      </c>
      <c r="C34" s="67">
        <v>22562</v>
      </c>
    </row>
    <row r="35" spans="2:3" x14ac:dyDescent="0.25">
      <c r="B35" s="25" t="s">
        <v>140</v>
      </c>
      <c r="C35" s="67">
        <v>25354</v>
      </c>
    </row>
  </sheetData>
  <mergeCells count="1">
    <mergeCell ref="B2:I2"/>
  </mergeCells>
  <pageMargins left="0.511811024" right="0.511811024" top="0.78740157499999996" bottom="0.78740157499999996" header="0.31496062000000002" footer="0.31496062000000002"/>
  <pageSetup paperSize="9" scale="5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T21"/>
  <sheetViews>
    <sheetView topLeftCell="Z1" workbookViewId="0">
      <selection activeCell="AT18" sqref="AT18"/>
    </sheetView>
  </sheetViews>
  <sheetFormatPr defaultRowHeight="15" x14ac:dyDescent="0.25"/>
  <cols>
    <col min="1" max="1" width="25.7109375" customWidth="1"/>
    <col min="6" max="6" width="8.28515625" customWidth="1"/>
    <col min="7" max="7" width="8.140625" customWidth="1"/>
  </cols>
  <sheetData>
    <row r="1" spans="1:46" ht="15.75" thickBot="1" x14ac:dyDescent="0.3">
      <c r="A1" s="37" t="s">
        <v>16</v>
      </c>
      <c r="B1" s="38"/>
      <c r="C1" s="39"/>
      <c r="D1" s="40"/>
      <c r="E1" s="40"/>
      <c r="F1" s="40"/>
      <c r="G1" s="40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</row>
    <row r="2" spans="1:46" ht="157.5" x14ac:dyDescent="0.25">
      <c r="A2" s="2" t="s">
        <v>15</v>
      </c>
      <c r="B2" s="3" t="s">
        <v>1</v>
      </c>
      <c r="C2" s="26" t="s">
        <v>10</v>
      </c>
      <c r="D2" s="26" t="s">
        <v>11</v>
      </c>
      <c r="E2" s="26" t="s">
        <v>12</v>
      </c>
      <c r="F2" s="27" t="s">
        <v>13</v>
      </c>
      <c r="G2" s="28" t="s">
        <v>14</v>
      </c>
      <c r="H2" s="29" t="s">
        <v>27</v>
      </c>
      <c r="I2" s="29" t="s">
        <v>26</v>
      </c>
      <c r="J2" s="29" t="s">
        <v>28</v>
      </c>
      <c r="K2" s="29" t="s">
        <v>29</v>
      </c>
      <c r="L2" s="29" t="s">
        <v>30</v>
      </c>
      <c r="M2" s="29" t="s">
        <v>31</v>
      </c>
      <c r="N2" s="29" t="s">
        <v>32</v>
      </c>
      <c r="O2" s="29" t="s">
        <v>33</v>
      </c>
      <c r="P2" s="29" t="s">
        <v>34</v>
      </c>
      <c r="Q2" s="29" t="s">
        <v>35</v>
      </c>
      <c r="R2" s="29" t="s">
        <v>36</v>
      </c>
      <c r="S2" s="29" t="s">
        <v>37</v>
      </c>
      <c r="T2" s="29" t="s">
        <v>38</v>
      </c>
      <c r="U2" s="29" t="s">
        <v>39</v>
      </c>
      <c r="V2" s="29" t="s">
        <v>40</v>
      </c>
      <c r="W2" s="29" t="s">
        <v>42</v>
      </c>
      <c r="X2" s="30" t="s">
        <v>41</v>
      </c>
      <c r="Y2" s="30" t="s">
        <v>43</v>
      </c>
      <c r="Z2" s="30" t="s">
        <v>44</v>
      </c>
      <c r="AA2" s="30" t="s">
        <v>46</v>
      </c>
      <c r="AB2" s="30" t="s">
        <v>45</v>
      </c>
      <c r="AC2" s="30" t="s">
        <v>47</v>
      </c>
      <c r="AD2" s="30" t="s">
        <v>48</v>
      </c>
      <c r="AE2" s="30" t="s">
        <v>49</v>
      </c>
      <c r="AF2" s="30" t="s">
        <v>50</v>
      </c>
      <c r="AG2" s="30" t="s">
        <v>51</v>
      </c>
      <c r="AH2" s="31" t="s">
        <v>52</v>
      </c>
      <c r="AI2" s="30" t="s">
        <v>53</v>
      </c>
      <c r="AJ2" s="30" t="s">
        <v>54</v>
      </c>
      <c r="AK2" s="30" t="s">
        <v>141</v>
      </c>
      <c r="AL2" s="30" t="s">
        <v>56</v>
      </c>
      <c r="AM2" s="30" t="s">
        <v>57</v>
      </c>
      <c r="AN2" s="30" t="s">
        <v>142</v>
      </c>
      <c r="AO2" s="30" t="s">
        <v>59</v>
      </c>
      <c r="AP2" s="30" t="s">
        <v>60</v>
      </c>
      <c r="AQ2" s="30" t="s">
        <v>61</v>
      </c>
      <c r="AR2" s="30" t="s">
        <v>62</v>
      </c>
      <c r="AS2" s="32" t="s">
        <v>63</v>
      </c>
      <c r="AT2" s="33" t="s">
        <v>75</v>
      </c>
    </row>
    <row r="3" spans="1:46" x14ac:dyDescent="0.25">
      <c r="A3" s="11" t="s">
        <v>96</v>
      </c>
      <c r="B3" s="42" t="s">
        <v>2</v>
      </c>
      <c r="C3" s="34">
        <v>0</v>
      </c>
      <c r="D3" s="34">
        <v>0</v>
      </c>
      <c r="E3" s="34">
        <v>0</v>
      </c>
      <c r="F3" s="34">
        <v>4</v>
      </c>
      <c r="G3" s="34">
        <v>7</v>
      </c>
      <c r="H3" s="34">
        <v>35</v>
      </c>
      <c r="I3" s="34">
        <v>205</v>
      </c>
      <c r="J3" s="34">
        <v>155</v>
      </c>
      <c r="K3" s="34">
        <v>85</v>
      </c>
      <c r="L3" s="34">
        <v>50</v>
      </c>
      <c r="M3" s="34">
        <v>55</v>
      </c>
      <c r="N3" s="34">
        <v>45</v>
      </c>
      <c r="O3" s="34">
        <v>122</v>
      </c>
      <c r="P3" s="34">
        <v>107</v>
      </c>
      <c r="Q3" s="34">
        <v>87</v>
      </c>
      <c r="R3" s="34">
        <v>15</v>
      </c>
      <c r="S3" s="34">
        <v>37</v>
      </c>
      <c r="T3" s="34">
        <v>30</v>
      </c>
      <c r="U3" s="34">
        <v>75</v>
      </c>
      <c r="V3" s="34">
        <v>97</v>
      </c>
      <c r="W3" s="34">
        <v>60</v>
      </c>
      <c r="X3" s="34">
        <v>102</v>
      </c>
      <c r="Y3" s="34">
        <v>120</v>
      </c>
      <c r="Z3" s="34">
        <v>80</v>
      </c>
      <c r="AA3" s="34">
        <v>60</v>
      </c>
      <c r="AB3" s="34">
        <v>97</v>
      </c>
      <c r="AC3" s="34">
        <v>45</v>
      </c>
      <c r="AD3" s="34">
        <v>122</v>
      </c>
      <c r="AE3" s="34">
        <v>107</v>
      </c>
      <c r="AF3" s="34">
        <v>90</v>
      </c>
      <c r="AG3" s="34">
        <v>32</v>
      </c>
      <c r="AH3" s="34">
        <v>162</v>
      </c>
      <c r="AI3" s="34">
        <v>145</v>
      </c>
      <c r="AJ3" s="34">
        <v>35</v>
      </c>
      <c r="AK3" s="34">
        <v>100</v>
      </c>
      <c r="AL3" s="34">
        <v>7</v>
      </c>
      <c r="AM3" s="34">
        <v>17</v>
      </c>
      <c r="AN3" s="34">
        <v>60</v>
      </c>
      <c r="AO3" s="34">
        <v>92</v>
      </c>
      <c r="AP3" s="34">
        <v>27</v>
      </c>
      <c r="AQ3" s="34">
        <v>152</v>
      </c>
      <c r="AR3" s="34">
        <v>85</v>
      </c>
      <c r="AS3" s="34">
        <v>57</v>
      </c>
      <c r="AT3" s="43">
        <f t="shared" ref="AT3:AT20" si="0">SUM(C3:AS3)</f>
        <v>3065</v>
      </c>
    </row>
    <row r="4" spans="1:46" x14ac:dyDescent="0.25">
      <c r="A4" s="11" t="s">
        <v>97</v>
      </c>
      <c r="B4" s="42" t="s">
        <v>2</v>
      </c>
      <c r="C4" s="34">
        <v>5</v>
      </c>
      <c r="D4" s="34">
        <v>11</v>
      </c>
      <c r="E4" s="34">
        <v>4</v>
      </c>
      <c r="F4" s="34">
        <v>12</v>
      </c>
      <c r="G4" s="34">
        <v>55</v>
      </c>
      <c r="H4" s="34">
        <v>22</v>
      </c>
      <c r="I4" s="34">
        <v>136</v>
      </c>
      <c r="J4" s="34">
        <v>101</v>
      </c>
      <c r="K4" s="34">
        <v>57</v>
      </c>
      <c r="L4" s="34">
        <v>34</v>
      </c>
      <c r="M4" s="34">
        <v>45</v>
      </c>
      <c r="N4" s="34">
        <v>34</v>
      </c>
      <c r="O4" s="34">
        <v>81</v>
      </c>
      <c r="P4" s="34">
        <v>67</v>
      </c>
      <c r="Q4" s="34">
        <v>54</v>
      </c>
      <c r="R4" s="34">
        <v>9</v>
      </c>
      <c r="S4" s="34">
        <v>24</v>
      </c>
      <c r="T4" s="34">
        <v>22</v>
      </c>
      <c r="U4" s="34">
        <v>48</v>
      </c>
      <c r="V4" s="34">
        <v>60</v>
      </c>
      <c r="W4" s="34">
        <v>49</v>
      </c>
      <c r="X4" s="34">
        <v>69</v>
      </c>
      <c r="Y4" s="34">
        <v>80</v>
      </c>
      <c r="Z4" s="34">
        <v>52</v>
      </c>
      <c r="AA4" s="34">
        <v>36</v>
      </c>
      <c r="AB4" s="34">
        <v>61</v>
      </c>
      <c r="AC4" s="34">
        <v>30</v>
      </c>
      <c r="AD4" s="34">
        <v>80</v>
      </c>
      <c r="AE4" s="34">
        <v>71</v>
      </c>
      <c r="AF4" s="34">
        <v>56</v>
      </c>
      <c r="AG4" s="34">
        <v>25</v>
      </c>
      <c r="AH4" s="34">
        <v>102</v>
      </c>
      <c r="AI4" s="34">
        <v>93</v>
      </c>
      <c r="AJ4" s="34">
        <v>22</v>
      </c>
      <c r="AK4" s="34">
        <v>66</v>
      </c>
      <c r="AL4" s="34">
        <v>4</v>
      </c>
      <c r="AM4" s="34">
        <v>12</v>
      </c>
      <c r="AN4" s="34">
        <v>37</v>
      </c>
      <c r="AO4" s="34">
        <v>64</v>
      </c>
      <c r="AP4" s="34">
        <v>17</v>
      </c>
      <c r="AQ4" s="34">
        <v>98</v>
      </c>
      <c r="AR4" s="34">
        <v>53</v>
      </c>
      <c r="AS4" s="34">
        <v>36</v>
      </c>
      <c r="AT4" s="43">
        <f t="shared" si="0"/>
        <v>2094</v>
      </c>
    </row>
    <row r="5" spans="1:46" x14ac:dyDescent="0.25">
      <c r="A5" s="10" t="s">
        <v>91</v>
      </c>
      <c r="B5" s="42" t="s">
        <v>2</v>
      </c>
      <c r="C5" s="34">
        <v>0</v>
      </c>
      <c r="D5" s="34">
        <v>0</v>
      </c>
      <c r="E5" s="34">
        <v>0</v>
      </c>
      <c r="F5" s="34">
        <v>0</v>
      </c>
      <c r="G5" s="34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  <c r="P5" s="34">
        <v>0</v>
      </c>
      <c r="Q5" s="34">
        <v>0</v>
      </c>
      <c r="R5" s="34">
        <v>0</v>
      </c>
      <c r="S5" s="34">
        <v>0</v>
      </c>
      <c r="T5" s="34">
        <v>0</v>
      </c>
      <c r="U5" s="34">
        <v>0</v>
      </c>
      <c r="V5" s="34">
        <v>0</v>
      </c>
      <c r="W5" s="34">
        <v>0</v>
      </c>
      <c r="X5" s="34">
        <v>0</v>
      </c>
      <c r="Y5" s="34">
        <v>0</v>
      </c>
      <c r="Z5" s="34">
        <v>0</v>
      </c>
      <c r="AA5" s="34">
        <v>0</v>
      </c>
      <c r="AB5" s="34">
        <v>0</v>
      </c>
      <c r="AC5" s="34">
        <v>0</v>
      </c>
      <c r="AD5" s="34">
        <v>0</v>
      </c>
      <c r="AE5" s="34">
        <v>0</v>
      </c>
      <c r="AF5" s="34">
        <v>0</v>
      </c>
      <c r="AG5" s="34">
        <v>0</v>
      </c>
      <c r="AH5" s="34">
        <v>0</v>
      </c>
      <c r="AI5" s="34">
        <v>0</v>
      </c>
      <c r="AJ5" s="34">
        <v>0</v>
      </c>
      <c r="AK5" s="34">
        <v>0</v>
      </c>
      <c r="AL5" s="34">
        <v>0</v>
      </c>
      <c r="AM5" s="34">
        <v>0</v>
      </c>
      <c r="AN5" s="34">
        <v>0</v>
      </c>
      <c r="AO5" s="34">
        <v>0</v>
      </c>
      <c r="AP5" s="34">
        <v>0</v>
      </c>
      <c r="AQ5" s="34">
        <v>0</v>
      </c>
      <c r="AR5" s="34">
        <v>0</v>
      </c>
      <c r="AS5" s="34">
        <v>0</v>
      </c>
      <c r="AT5" s="43">
        <f t="shared" si="0"/>
        <v>0</v>
      </c>
    </row>
    <row r="6" spans="1:46" x14ac:dyDescent="0.25">
      <c r="A6" s="11" t="s">
        <v>92</v>
      </c>
      <c r="B6" s="42" t="s">
        <v>3</v>
      </c>
      <c r="C6" s="34">
        <v>2</v>
      </c>
      <c r="D6" s="34">
        <v>3</v>
      </c>
      <c r="E6" s="34">
        <v>2</v>
      </c>
      <c r="F6" s="34">
        <v>2</v>
      </c>
      <c r="G6" s="34">
        <v>4</v>
      </c>
      <c r="H6" s="34">
        <v>3</v>
      </c>
      <c r="I6" s="34">
        <v>8</v>
      </c>
      <c r="J6" s="34">
        <v>6</v>
      </c>
      <c r="K6" s="44">
        <v>4</v>
      </c>
      <c r="L6" s="44">
        <v>3</v>
      </c>
      <c r="M6" s="34">
        <v>4</v>
      </c>
      <c r="N6" s="34">
        <v>3</v>
      </c>
      <c r="O6" s="34">
        <v>6</v>
      </c>
      <c r="P6" s="34">
        <v>5</v>
      </c>
      <c r="Q6" s="34">
        <v>4</v>
      </c>
      <c r="R6" s="34">
        <v>2</v>
      </c>
      <c r="S6" s="34">
        <v>3</v>
      </c>
      <c r="T6" s="34">
        <v>3</v>
      </c>
      <c r="U6" s="34">
        <v>4</v>
      </c>
      <c r="V6" s="34">
        <v>5</v>
      </c>
      <c r="W6" s="34">
        <v>4</v>
      </c>
      <c r="X6" s="34">
        <v>5</v>
      </c>
      <c r="Y6" s="34">
        <v>6</v>
      </c>
      <c r="Z6" s="34">
        <v>4</v>
      </c>
      <c r="AA6" s="34">
        <v>3</v>
      </c>
      <c r="AB6" s="34">
        <v>5</v>
      </c>
      <c r="AC6" s="34">
        <v>3</v>
      </c>
      <c r="AD6" s="34">
        <v>6</v>
      </c>
      <c r="AE6" s="34">
        <v>5</v>
      </c>
      <c r="AF6" s="34">
        <v>4</v>
      </c>
      <c r="AG6" s="34">
        <v>3</v>
      </c>
      <c r="AH6" s="34">
        <v>7</v>
      </c>
      <c r="AI6" s="34">
        <v>6</v>
      </c>
      <c r="AJ6" s="34">
        <v>3</v>
      </c>
      <c r="AK6" s="34">
        <v>5</v>
      </c>
      <c r="AL6" s="34">
        <v>1</v>
      </c>
      <c r="AM6" s="34">
        <v>2</v>
      </c>
      <c r="AN6" s="34">
        <v>3</v>
      </c>
      <c r="AO6" s="34">
        <v>5</v>
      </c>
      <c r="AP6" s="34">
        <v>2</v>
      </c>
      <c r="AQ6" s="34">
        <v>6</v>
      </c>
      <c r="AR6" s="34">
        <v>4</v>
      </c>
      <c r="AS6" s="34">
        <v>3</v>
      </c>
      <c r="AT6" s="43">
        <f t="shared" si="0"/>
        <v>171</v>
      </c>
    </row>
    <row r="7" spans="1:46" x14ac:dyDescent="0.25">
      <c r="A7" s="11" t="s">
        <v>98</v>
      </c>
      <c r="B7" s="42" t="s">
        <v>2</v>
      </c>
      <c r="C7" s="34">
        <v>0</v>
      </c>
      <c r="D7" s="34">
        <v>0</v>
      </c>
      <c r="E7" s="34">
        <v>0</v>
      </c>
      <c r="F7" s="34">
        <v>3</v>
      </c>
      <c r="G7" s="34">
        <v>10</v>
      </c>
      <c r="H7" s="34">
        <v>5</v>
      </c>
      <c r="I7" s="34">
        <v>26</v>
      </c>
      <c r="J7" s="34">
        <v>19</v>
      </c>
      <c r="K7" s="34">
        <v>11</v>
      </c>
      <c r="L7" s="34">
        <v>7</v>
      </c>
      <c r="M7" s="34">
        <v>9</v>
      </c>
      <c r="N7" s="34">
        <v>6</v>
      </c>
      <c r="O7" s="34">
        <v>16</v>
      </c>
      <c r="P7" s="34">
        <v>13</v>
      </c>
      <c r="Q7" s="34">
        <v>11</v>
      </c>
      <c r="R7" s="34">
        <v>2</v>
      </c>
      <c r="S7" s="34">
        <v>5</v>
      </c>
      <c r="T7" s="34">
        <v>4</v>
      </c>
      <c r="U7" s="34">
        <v>9</v>
      </c>
      <c r="V7" s="34">
        <v>12</v>
      </c>
      <c r="W7" s="34">
        <v>10</v>
      </c>
      <c r="X7" s="34">
        <v>13</v>
      </c>
      <c r="Y7" s="34">
        <v>15</v>
      </c>
      <c r="Z7" s="34">
        <v>10</v>
      </c>
      <c r="AA7" s="34">
        <v>7</v>
      </c>
      <c r="AB7" s="34">
        <v>12</v>
      </c>
      <c r="AC7" s="34">
        <v>6</v>
      </c>
      <c r="AD7" s="34">
        <v>15</v>
      </c>
      <c r="AE7" s="34">
        <v>14</v>
      </c>
      <c r="AF7" s="34">
        <v>11</v>
      </c>
      <c r="AG7" s="34">
        <v>5</v>
      </c>
      <c r="AH7" s="34">
        <v>20</v>
      </c>
      <c r="AI7" s="34">
        <v>18</v>
      </c>
      <c r="AJ7" s="34">
        <v>5</v>
      </c>
      <c r="AK7" s="34">
        <v>13</v>
      </c>
      <c r="AL7" s="34">
        <v>2</v>
      </c>
      <c r="AM7" s="34">
        <v>3</v>
      </c>
      <c r="AN7" s="34">
        <v>7</v>
      </c>
      <c r="AO7" s="34">
        <v>12</v>
      </c>
      <c r="AP7" s="34">
        <v>4</v>
      </c>
      <c r="AQ7" s="34">
        <v>19</v>
      </c>
      <c r="AR7" s="34">
        <v>10</v>
      </c>
      <c r="AS7" s="34">
        <v>7</v>
      </c>
      <c r="AT7" s="43">
        <f t="shared" si="0"/>
        <v>406</v>
      </c>
    </row>
    <row r="8" spans="1:46" x14ac:dyDescent="0.25">
      <c r="A8" s="11" t="s">
        <v>99</v>
      </c>
      <c r="B8" s="42" t="s">
        <v>2</v>
      </c>
      <c r="C8" s="34">
        <v>12</v>
      </c>
      <c r="D8" s="34">
        <v>29</v>
      </c>
      <c r="E8" s="34">
        <v>10</v>
      </c>
      <c r="F8" s="34">
        <v>8</v>
      </c>
      <c r="G8" s="34">
        <v>30</v>
      </c>
      <c r="H8" s="34">
        <v>10</v>
      </c>
      <c r="I8" s="34">
        <v>63</v>
      </c>
      <c r="J8" s="34">
        <v>47</v>
      </c>
      <c r="K8" s="34">
        <v>26</v>
      </c>
      <c r="L8" s="34">
        <v>15</v>
      </c>
      <c r="M8" s="34">
        <v>20</v>
      </c>
      <c r="N8" s="34">
        <v>12</v>
      </c>
      <c r="O8" s="34">
        <v>37</v>
      </c>
      <c r="P8" s="34">
        <v>30</v>
      </c>
      <c r="Q8" s="34">
        <v>25</v>
      </c>
      <c r="R8" s="34">
        <v>4</v>
      </c>
      <c r="S8" s="34">
        <v>10</v>
      </c>
      <c r="T8" s="34">
        <v>10</v>
      </c>
      <c r="U8" s="34">
        <v>22</v>
      </c>
      <c r="V8" s="34">
        <v>28</v>
      </c>
      <c r="W8" s="34">
        <v>22</v>
      </c>
      <c r="X8" s="34">
        <v>32</v>
      </c>
      <c r="Y8" s="34">
        <v>37</v>
      </c>
      <c r="Z8" s="34">
        <v>24</v>
      </c>
      <c r="AA8" s="34">
        <v>16</v>
      </c>
      <c r="AB8" s="34">
        <v>28</v>
      </c>
      <c r="AC8" s="34">
        <v>13</v>
      </c>
      <c r="AD8" s="34">
        <v>37</v>
      </c>
      <c r="AE8" s="34">
        <v>33</v>
      </c>
      <c r="AF8" s="34">
        <v>26</v>
      </c>
      <c r="AG8" s="34">
        <v>11</v>
      </c>
      <c r="AH8" s="34">
        <v>47</v>
      </c>
      <c r="AI8" s="34">
        <v>43</v>
      </c>
      <c r="AJ8" s="34">
        <v>10</v>
      </c>
      <c r="AK8" s="34">
        <v>30</v>
      </c>
      <c r="AL8" s="34">
        <v>2</v>
      </c>
      <c r="AM8" s="34">
        <v>5</v>
      </c>
      <c r="AN8" s="34">
        <v>17</v>
      </c>
      <c r="AO8" s="34">
        <v>29</v>
      </c>
      <c r="AP8" s="34">
        <v>8</v>
      </c>
      <c r="AQ8" s="34">
        <v>46</v>
      </c>
      <c r="AR8" s="34">
        <v>24</v>
      </c>
      <c r="AS8" s="34">
        <v>16</v>
      </c>
      <c r="AT8" s="43">
        <f t="shared" si="0"/>
        <v>1004</v>
      </c>
    </row>
    <row r="9" spans="1:46" x14ac:dyDescent="0.25">
      <c r="A9" s="11" t="s">
        <v>100</v>
      </c>
      <c r="B9" s="42" t="s">
        <v>2</v>
      </c>
      <c r="C9" s="34">
        <v>0</v>
      </c>
      <c r="D9" s="34">
        <v>0</v>
      </c>
      <c r="E9" s="34">
        <v>0</v>
      </c>
      <c r="F9" s="34">
        <v>7</v>
      </c>
      <c r="G9" s="34">
        <v>31</v>
      </c>
      <c r="H9" s="34">
        <v>14</v>
      </c>
      <c r="I9" s="34">
        <v>85</v>
      </c>
      <c r="J9" s="34">
        <v>63</v>
      </c>
      <c r="K9" s="34">
        <v>35</v>
      </c>
      <c r="L9" s="34">
        <v>21</v>
      </c>
      <c r="M9" s="34">
        <v>28</v>
      </c>
      <c r="N9" s="34">
        <v>17</v>
      </c>
      <c r="O9" s="34">
        <v>50</v>
      </c>
      <c r="P9" s="34">
        <v>42</v>
      </c>
      <c r="Q9" s="34">
        <v>34</v>
      </c>
      <c r="R9" s="34">
        <v>6</v>
      </c>
      <c r="S9" s="34">
        <v>15</v>
      </c>
      <c r="T9" s="34">
        <v>14</v>
      </c>
      <c r="U9" s="34">
        <v>30</v>
      </c>
      <c r="V9" s="34">
        <v>38</v>
      </c>
      <c r="W9" s="34">
        <v>30</v>
      </c>
      <c r="X9" s="34">
        <v>43</v>
      </c>
      <c r="Y9" s="34">
        <v>50</v>
      </c>
      <c r="Z9" s="34">
        <v>33</v>
      </c>
      <c r="AA9" s="34">
        <v>23</v>
      </c>
      <c r="AB9" s="34">
        <v>38</v>
      </c>
      <c r="AC9" s="34">
        <v>19</v>
      </c>
      <c r="AD9" s="34">
        <v>50</v>
      </c>
      <c r="AE9" s="34">
        <v>45</v>
      </c>
      <c r="AF9" s="34">
        <v>35</v>
      </c>
      <c r="AG9" s="34">
        <v>16</v>
      </c>
      <c r="AH9" s="34">
        <v>64</v>
      </c>
      <c r="AI9" s="34">
        <v>58</v>
      </c>
      <c r="AJ9" s="34">
        <v>14</v>
      </c>
      <c r="AK9" s="34">
        <v>42</v>
      </c>
      <c r="AL9" s="34">
        <v>2</v>
      </c>
      <c r="AM9" s="34">
        <v>8</v>
      </c>
      <c r="AN9" s="34">
        <v>23</v>
      </c>
      <c r="AO9" s="34">
        <v>40</v>
      </c>
      <c r="AP9" s="34">
        <v>11</v>
      </c>
      <c r="AQ9" s="34">
        <v>62</v>
      </c>
      <c r="AR9" s="34">
        <v>33</v>
      </c>
      <c r="AS9" s="34">
        <v>22</v>
      </c>
      <c r="AT9" s="43">
        <f t="shared" si="0"/>
        <v>1291</v>
      </c>
    </row>
    <row r="10" spans="1:46" x14ac:dyDescent="0.25">
      <c r="A10" s="11" t="s">
        <v>102</v>
      </c>
      <c r="B10" s="42" t="s">
        <v>3</v>
      </c>
      <c r="C10" s="34">
        <v>3</v>
      </c>
      <c r="D10" s="34">
        <v>6</v>
      </c>
      <c r="E10" s="34">
        <v>2</v>
      </c>
      <c r="F10" s="34">
        <v>6</v>
      </c>
      <c r="G10" s="34">
        <v>22</v>
      </c>
      <c r="H10" s="34">
        <v>11</v>
      </c>
      <c r="I10" s="34">
        <v>65</v>
      </c>
      <c r="J10" s="34">
        <v>49</v>
      </c>
      <c r="K10" s="34">
        <v>26</v>
      </c>
      <c r="L10" s="34">
        <v>15</v>
      </c>
      <c r="M10" s="34">
        <v>17</v>
      </c>
      <c r="N10" s="34">
        <v>14</v>
      </c>
      <c r="O10" s="34">
        <v>39</v>
      </c>
      <c r="P10" s="34">
        <v>34</v>
      </c>
      <c r="Q10" s="34">
        <v>27</v>
      </c>
      <c r="R10" s="34">
        <v>4</v>
      </c>
      <c r="S10" s="34">
        <v>11</v>
      </c>
      <c r="T10" s="34">
        <v>9</v>
      </c>
      <c r="U10" s="34">
        <v>23</v>
      </c>
      <c r="V10" s="34">
        <v>30</v>
      </c>
      <c r="W10" s="34">
        <v>19</v>
      </c>
      <c r="X10" s="34">
        <v>32</v>
      </c>
      <c r="Y10" s="34">
        <v>37</v>
      </c>
      <c r="Z10" s="34">
        <v>25</v>
      </c>
      <c r="AA10" s="34">
        <v>18</v>
      </c>
      <c r="AB10" s="34">
        <v>31</v>
      </c>
      <c r="AC10" s="34">
        <v>14</v>
      </c>
      <c r="AD10" s="34">
        <v>38</v>
      </c>
      <c r="AE10" s="34">
        <v>34</v>
      </c>
      <c r="AF10" s="34">
        <v>28</v>
      </c>
      <c r="AG10" s="34">
        <v>10</v>
      </c>
      <c r="AH10" s="34">
        <v>51</v>
      </c>
      <c r="AI10" s="34">
        <v>46</v>
      </c>
      <c r="AJ10" s="34">
        <v>10</v>
      </c>
      <c r="AK10" s="34">
        <v>31</v>
      </c>
      <c r="AL10" s="34">
        <v>2</v>
      </c>
      <c r="AM10" s="34">
        <v>5</v>
      </c>
      <c r="AN10" s="34">
        <v>19</v>
      </c>
      <c r="AO10" s="34">
        <v>29</v>
      </c>
      <c r="AP10" s="34">
        <v>8</v>
      </c>
      <c r="AQ10" s="34">
        <v>48</v>
      </c>
      <c r="AR10" s="34">
        <v>27</v>
      </c>
      <c r="AS10" s="34">
        <v>18</v>
      </c>
      <c r="AT10" s="43">
        <f t="shared" si="0"/>
        <v>993</v>
      </c>
    </row>
    <row r="11" spans="1:46" x14ac:dyDescent="0.25">
      <c r="A11" s="11" t="s">
        <v>103</v>
      </c>
      <c r="B11" s="42" t="s">
        <v>2</v>
      </c>
      <c r="C11" s="34">
        <v>5</v>
      </c>
      <c r="D11" s="34">
        <v>11</v>
      </c>
      <c r="E11" s="34">
        <v>4</v>
      </c>
      <c r="F11" s="34">
        <v>0</v>
      </c>
      <c r="G11" s="34">
        <v>16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34">
        <v>0</v>
      </c>
      <c r="Q11" s="34">
        <v>0</v>
      </c>
      <c r="R11" s="34">
        <v>0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v>0</v>
      </c>
      <c r="Y11" s="34">
        <v>0</v>
      </c>
      <c r="Z11" s="34">
        <v>0</v>
      </c>
      <c r="AA11" s="34">
        <v>0</v>
      </c>
      <c r="AB11" s="34">
        <v>0</v>
      </c>
      <c r="AC11" s="34">
        <v>0</v>
      </c>
      <c r="AD11" s="34">
        <v>0</v>
      </c>
      <c r="AE11" s="34">
        <v>0</v>
      </c>
      <c r="AF11" s="34">
        <v>0</v>
      </c>
      <c r="AG11" s="34">
        <v>0</v>
      </c>
      <c r="AH11" s="34">
        <v>0</v>
      </c>
      <c r="AI11" s="34">
        <v>0</v>
      </c>
      <c r="AJ11" s="34">
        <v>0</v>
      </c>
      <c r="AK11" s="34">
        <v>0</v>
      </c>
      <c r="AL11" s="34">
        <v>0</v>
      </c>
      <c r="AM11" s="34">
        <v>0</v>
      </c>
      <c r="AN11" s="34">
        <v>0</v>
      </c>
      <c r="AO11" s="34">
        <v>0</v>
      </c>
      <c r="AP11" s="34">
        <v>0</v>
      </c>
      <c r="AQ11" s="34">
        <v>0</v>
      </c>
      <c r="AR11" s="34">
        <v>0</v>
      </c>
      <c r="AS11" s="34">
        <v>0</v>
      </c>
      <c r="AT11" s="43">
        <f t="shared" si="0"/>
        <v>36</v>
      </c>
    </row>
    <row r="12" spans="1:46" x14ac:dyDescent="0.25">
      <c r="A12" s="11" t="s">
        <v>104</v>
      </c>
      <c r="B12" s="42" t="s">
        <v>2</v>
      </c>
      <c r="C12" s="34">
        <v>3</v>
      </c>
      <c r="D12" s="34">
        <v>7</v>
      </c>
      <c r="E12" s="34">
        <v>3</v>
      </c>
      <c r="F12" s="34">
        <v>2</v>
      </c>
      <c r="G12" s="34">
        <v>6</v>
      </c>
      <c r="H12" s="34">
        <v>3</v>
      </c>
      <c r="I12" s="34">
        <v>16</v>
      </c>
      <c r="J12" s="34">
        <v>13</v>
      </c>
      <c r="K12" s="34">
        <v>7</v>
      </c>
      <c r="L12" s="34">
        <v>4</v>
      </c>
      <c r="M12" s="34">
        <v>5</v>
      </c>
      <c r="N12" s="34">
        <v>4</v>
      </c>
      <c r="O12" s="34">
        <v>10</v>
      </c>
      <c r="P12" s="34">
        <v>9</v>
      </c>
      <c r="Q12" s="34">
        <v>7</v>
      </c>
      <c r="R12" s="34">
        <v>2</v>
      </c>
      <c r="S12" s="34">
        <v>3</v>
      </c>
      <c r="T12" s="34">
        <v>3</v>
      </c>
      <c r="U12" s="34">
        <v>6</v>
      </c>
      <c r="V12" s="34">
        <v>8</v>
      </c>
      <c r="W12" s="34">
        <v>5</v>
      </c>
      <c r="X12" s="34">
        <v>8</v>
      </c>
      <c r="Y12" s="34">
        <v>10</v>
      </c>
      <c r="Z12" s="34">
        <v>7</v>
      </c>
      <c r="AA12" s="34">
        <v>5</v>
      </c>
      <c r="AB12" s="34">
        <v>8</v>
      </c>
      <c r="AC12" s="34">
        <v>4</v>
      </c>
      <c r="AD12" s="34">
        <v>10</v>
      </c>
      <c r="AE12" s="34">
        <v>9</v>
      </c>
      <c r="AF12" s="34">
        <v>7</v>
      </c>
      <c r="AG12" s="34">
        <v>3</v>
      </c>
      <c r="AH12" s="34">
        <v>13</v>
      </c>
      <c r="AI12" s="34">
        <v>12</v>
      </c>
      <c r="AJ12" s="34">
        <v>3</v>
      </c>
      <c r="AK12" s="34">
        <v>8</v>
      </c>
      <c r="AL12" s="34">
        <v>1</v>
      </c>
      <c r="AM12" s="34">
        <v>2</v>
      </c>
      <c r="AN12" s="34">
        <v>5</v>
      </c>
      <c r="AO12" s="34">
        <v>8</v>
      </c>
      <c r="AP12" s="34">
        <v>2</v>
      </c>
      <c r="AQ12" s="34">
        <v>12</v>
      </c>
      <c r="AR12" s="34">
        <v>7</v>
      </c>
      <c r="AS12" s="34">
        <v>5</v>
      </c>
      <c r="AT12" s="43">
        <f t="shared" si="0"/>
        <v>275</v>
      </c>
    </row>
    <row r="13" spans="1:46" x14ac:dyDescent="0.25">
      <c r="A13" s="11" t="s">
        <v>23</v>
      </c>
      <c r="B13" s="42" t="s">
        <v>2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0</v>
      </c>
      <c r="AI13" s="34">
        <v>0</v>
      </c>
      <c r="AJ13" s="34">
        <v>0</v>
      </c>
      <c r="AK13" s="34">
        <v>0</v>
      </c>
      <c r="AL13" s="34">
        <v>0</v>
      </c>
      <c r="AM13" s="34">
        <v>0</v>
      </c>
      <c r="AN13" s="34">
        <v>0</v>
      </c>
      <c r="AO13" s="34">
        <v>0</v>
      </c>
      <c r="AP13" s="34">
        <v>0</v>
      </c>
      <c r="AQ13" s="34">
        <v>0</v>
      </c>
      <c r="AR13" s="34">
        <v>0</v>
      </c>
      <c r="AS13" s="34">
        <v>0</v>
      </c>
      <c r="AT13" s="43">
        <f t="shared" si="0"/>
        <v>0</v>
      </c>
    </row>
    <row r="14" spans="1:46" x14ac:dyDescent="0.25">
      <c r="A14" s="11" t="s">
        <v>105</v>
      </c>
      <c r="B14" s="42" t="s">
        <v>3</v>
      </c>
      <c r="C14" s="34">
        <v>3</v>
      </c>
      <c r="D14" s="34">
        <v>7</v>
      </c>
      <c r="E14" s="34">
        <v>3</v>
      </c>
      <c r="F14" s="34">
        <v>3</v>
      </c>
      <c r="G14" s="34">
        <v>19</v>
      </c>
      <c r="H14" s="34">
        <v>6</v>
      </c>
      <c r="I14" s="34">
        <v>34</v>
      </c>
      <c r="J14" s="34">
        <v>26</v>
      </c>
      <c r="K14" s="34">
        <v>15</v>
      </c>
      <c r="L14" s="34">
        <v>9</v>
      </c>
      <c r="M14" s="34">
        <v>12</v>
      </c>
      <c r="N14" s="34">
        <v>7</v>
      </c>
      <c r="O14" s="34">
        <v>20</v>
      </c>
      <c r="P14" s="34">
        <v>17</v>
      </c>
      <c r="Q14" s="34">
        <v>14</v>
      </c>
      <c r="R14" s="34">
        <v>2</v>
      </c>
      <c r="S14" s="34">
        <v>6</v>
      </c>
      <c r="T14" s="34">
        <v>6</v>
      </c>
      <c r="U14" s="34">
        <v>12</v>
      </c>
      <c r="V14" s="34">
        <v>15</v>
      </c>
      <c r="W14" s="34">
        <v>13</v>
      </c>
      <c r="X14" s="34">
        <v>18</v>
      </c>
      <c r="Y14" s="34">
        <v>20</v>
      </c>
      <c r="Z14" s="34">
        <v>13</v>
      </c>
      <c r="AA14" s="34">
        <v>9</v>
      </c>
      <c r="AB14" s="34">
        <v>16</v>
      </c>
      <c r="AC14" s="34">
        <v>8</v>
      </c>
      <c r="AD14" s="34">
        <v>20</v>
      </c>
      <c r="AE14" s="34">
        <v>18</v>
      </c>
      <c r="AF14" s="34">
        <v>14</v>
      </c>
      <c r="AG14" s="34">
        <v>7</v>
      </c>
      <c r="AH14" s="34">
        <v>26</v>
      </c>
      <c r="AI14" s="34">
        <v>24</v>
      </c>
      <c r="AJ14" s="34">
        <v>6</v>
      </c>
      <c r="AK14" s="34">
        <v>17</v>
      </c>
      <c r="AL14" s="34">
        <v>1</v>
      </c>
      <c r="AM14" s="34">
        <v>3</v>
      </c>
      <c r="AN14" s="34">
        <v>10</v>
      </c>
      <c r="AO14" s="34">
        <v>16</v>
      </c>
      <c r="AP14" s="34">
        <v>5</v>
      </c>
      <c r="AQ14" s="34">
        <v>25</v>
      </c>
      <c r="AR14" s="34">
        <v>14</v>
      </c>
      <c r="AS14" s="34">
        <v>9</v>
      </c>
      <c r="AT14" s="43">
        <f t="shared" si="0"/>
        <v>548</v>
      </c>
    </row>
    <row r="15" spans="1:46" x14ac:dyDescent="0.25">
      <c r="A15" s="11" t="s">
        <v>93</v>
      </c>
      <c r="B15" s="42" t="s">
        <v>3</v>
      </c>
      <c r="C15" s="34">
        <v>4</v>
      </c>
      <c r="D15" s="34">
        <v>9</v>
      </c>
      <c r="E15" s="34">
        <v>3</v>
      </c>
      <c r="F15" s="34">
        <v>4</v>
      </c>
      <c r="G15" s="34">
        <v>54</v>
      </c>
      <c r="H15" s="34">
        <v>7</v>
      </c>
      <c r="I15" s="34">
        <v>40</v>
      </c>
      <c r="J15" s="34">
        <v>30</v>
      </c>
      <c r="K15" s="34">
        <v>16</v>
      </c>
      <c r="L15" s="34">
        <v>10</v>
      </c>
      <c r="M15" s="34">
        <v>10</v>
      </c>
      <c r="N15" s="34">
        <v>9</v>
      </c>
      <c r="O15" s="34">
        <v>24</v>
      </c>
      <c r="P15" s="34">
        <v>21</v>
      </c>
      <c r="Q15" s="34">
        <v>17</v>
      </c>
      <c r="R15" s="34">
        <v>3</v>
      </c>
      <c r="S15" s="34">
        <v>7</v>
      </c>
      <c r="T15" s="34">
        <v>6</v>
      </c>
      <c r="U15" s="34">
        <v>15</v>
      </c>
      <c r="V15" s="34">
        <v>19</v>
      </c>
      <c r="W15" s="34">
        <v>12</v>
      </c>
      <c r="X15" s="34">
        <v>20</v>
      </c>
      <c r="Y15" s="34">
        <v>23</v>
      </c>
      <c r="Z15" s="34">
        <v>16</v>
      </c>
      <c r="AA15" s="34">
        <v>11</v>
      </c>
      <c r="AB15" s="34">
        <v>19</v>
      </c>
      <c r="AC15" s="34">
        <v>9</v>
      </c>
      <c r="AD15" s="34">
        <v>24</v>
      </c>
      <c r="AE15" s="34">
        <v>21</v>
      </c>
      <c r="AF15" s="34">
        <v>18</v>
      </c>
      <c r="AG15" s="34">
        <v>6</v>
      </c>
      <c r="AH15" s="34">
        <v>32</v>
      </c>
      <c r="AI15" s="34">
        <v>29</v>
      </c>
      <c r="AJ15" s="34">
        <v>7</v>
      </c>
      <c r="AK15" s="34">
        <v>20</v>
      </c>
      <c r="AL15" s="34">
        <v>2</v>
      </c>
      <c r="AM15" s="34">
        <v>3</v>
      </c>
      <c r="AN15" s="34">
        <v>12</v>
      </c>
      <c r="AO15" s="34">
        <v>18</v>
      </c>
      <c r="AP15" s="34">
        <v>5</v>
      </c>
      <c r="AQ15" s="34">
        <v>30</v>
      </c>
      <c r="AR15" s="34">
        <v>17</v>
      </c>
      <c r="AS15" s="34">
        <v>11</v>
      </c>
      <c r="AT15" s="43">
        <f t="shared" si="0"/>
        <v>673</v>
      </c>
    </row>
    <row r="16" spans="1:46" x14ac:dyDescent="0.25">
      <c r="A16" s="20" t="s">
        <v>106</v>
      </c>
      <c r="B16" s="42" t="s">
        <v>3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0</v>
      </c>
      <c r="AT16" s="43">
        <f t="shared" si="0"/>
        <v>0</v>
      </c>
    </row>
    <row r="17" spans="1:46" x14ac:dyDescent="0.25">
      <c r="A17" s="11" t="s">
        <v>95</v>
      </c>
      <c r="B17" s="42" t="s">
        <v>2</v>
      </c>
      <c r="C17" s="34">
        <v>0</v>
      </c>
      <c r="D17" s="34">
        <v>0</v>
      </c>
      <c r="E17" s="34">
        <v>0</v>
      </c>
      <c r="F17" s="34">
        <v>9</v>
      </c>
      <c r="G17" s="34">
        <v>20</v>
      </c>
      <c r="H17" s="34">
        <v>10</v>
      </c>
      <c r="I17" s="34">
        <v>57</v>
      </c>
      <c r="J17" s="34">
        <v>42</v>
      </c>
      <c r="K17" s="34">
        <v>24</v>
      </c>
      <c r="L17" s="34">
        <v>14</v>
      </c>
      <c r="M17" s="34">
        <v>19</v>
      </c>
      <c r="N17" s="34">
        <v>12</v>
      </c>
      <c r="O17" s="34">
        <v>34</v>
      </c>
      <c r="P17" s="34">
        <v>28</v>
      </c>
      <c r="Q17" s="34">
        <v>23</v>
      </c>
      <c r="R17" s="34">
        <v>4</v>
      </c>
      <c r="S17" s="34">
        <v>10</v>
      </c>
      <c r="T17" s="34">
        <v>9</v>
      </c>
      <c r="U17" s="34">
        <v>20</v>
      </c>
      <c r="V17" s="34">
        <v>25</v>
      </c>
      <c r="W17" s="34">
        <v>21</v>
      </c>
      <c r="X17" s="34">
        <v>29</v>
      </c>
      <c r="Y17" s="34">
        <v>34</v>
      </c>
      <c r="Z17" s="34">
        <v>22</v>
      </c>
      <c r="AA17" s="34">
        <v>15</v>
      </c>
      <c r="AB17" s="34">
        <v>26</v>
      </c>
      <c r="AC17" s="34">
        <v>12</v>
      </c>
      <c r="AD17" s="34">
        <v>33</v>
      </c>
      <c r="AE17" s="34">
        <v>30</v>
      </c>
      <c r="AF17" s="34">
        <v>24</v>
      </c>
      <c r="AG17" s="34">
        <v>11</v>
      </c>
      <c r="AH17" s="34">
        <v>43</v>
      </c>
      <c r="AI17" s="34">
        <v>39</v>
      </c>
      <c r="AJ17" s="34">
        <v>9</v>
      </c>
      <c r="AK17" s="34">
        <v>28</v>
      </c>
      <c r="AL17" s="34">
        <v>2</v>
      </c>
      <c r="AM17" s="34">
        <v>5</v>
      </c>
      <c r="AN17" s="34">
        <v>15</v>
      </c>
      <c r="AO17" s="34">
        <v>27</v>
      </c>
      <c r="AP17" s="34">
        <v>7</v>
      </c>
      <c r="AQ17" s="34">
        <v>41</v>
      </c>
      <c r="AR17" s="34">
        <v>22</v>
      </c>
      <c r="AS17" s="34">
        <v>15</v>
      </c>
      <c r="AT17" s="43">
        <f t="shared" si="0"/>
        <v>870</v>
      </c>
    </row>
    <row r="18" spans="1:46" x14ac:dyDescent="0.25">
      <c r="A18" s="11" t="s">
        <v>24</v>
      </c>
      <c r="B18" s="42" t="s">
        <v>3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43">
        <f t="shared" si="0"/>
        <v>0</v>
      </c>
    </row>
    <row r="19" spans="1:46" x14ac:dyDescent="0.25">
      <c r="A19" s="11" t="s">
        <v>108</v>
      </c>
      <c r="B19" s="42" t="s">
        <v>2</v>
      </c>
      <c r="C19" s="34">
        <v>15</v>
      </c>
      <c r="D19" s="34">
        <v>26</v>
      </c>
      <c r="E19" s="34">
        <v>9</v>
      </c>
      <c r="F19" s="34">
        <v>3</v>
      </c>
      <c r="G19" s="34">
        <v>27</v>
      </c>
      <c r="H19" s="34">
        <v>12</v>
      </c>
      <c r="I19" s="34">
        <v>11</v>
      </c>
      <c r="J19" s="34">
        <v>54</v>
      </c>
      <c r="K19" s="34">
        <v>30</v>
      </c>
      <c r="L19" s="34">
        <v>18</v>
      </c>
      <c r="M19" s="34">
        <v>23</v>
      </c>
      <c r="N19" s="34">
        <v>14</v>
      </c>
      <c r="O19" s="34">
        <v>43</v>
      </c>
      <c r="P19" s="34">
        <v>35</v>
      </c>
      <c r="Q19" s="34">
        <v>28</v>
      </c>
      <c r="R19" s="34">
        <v>5</v>
      </c>
      <c r="S19" s="34">
        <v>12</v>
      </c>
      <c r="T19" s="34">
        <v>11</v>
      </c>
      <c r="U19" s="34">
        <v>25</v>
      </c>
      <c r="V19" s="34">
        <v>32</v>
      </c>
      <c r="W19" s="34">
        <v>26</v>
      </c>
      <c r="X19" s="34">
        <v>36</v>
      </c>
      <c r="Y19" s="34">
        <v>43</v>
      </c>
      <c r="Z19" s="34">
        <v>27</v>
      </c>
      <c r="AA19" s="34">
        <v>19</v>
      </c>
      <c r="AB19" s="34">
        <v>32</v>
      </c>
      <c r="AC19" s="34">
        <v>15</v>
      </c>
      <c r="AD19" s="34">
        <v>42</v>
      </c>
      <c r="AE19" s="34">
        <v>37</v>
      </c>
      <c r="AF19" s="34">
        <v>30</v>
      </c>
      <c r="AG19" s="34">
        <v>11</v>
      </c>
      <c r="AH19" s="34">
        <v>54</v>
      </c>
      <c r="AI19" s="34">
        <v>49</v>
      </c>
      <c r="AJ19" s="34">
        <v>11</v>
      </c>
      <c r="AK19" s="34">
        <v>35</v>
      </c>
      <c r="AL19" s="34">
        <v>2</v>
      </c>
      <c r="AM19" s="34">
        <v>6</v>
      </c>
      <c r="AN19" s="34">
        <v>19</v>
      </c>
      <c r="AO19" s="34">
        <v>34</v>
      </c>
      <c r="AP19" s="34">
        <v>9</v>
      </c>
      <c r="AQ19" s="34">
        <v>52</v>
      </c>
      <c r="AR19" s="34">
        <v>28</v>
      </c>
      <c r="AS19" s="34">
        <v>19</v>
      </c>
      <c r="AT19" s="43">
        <f t="shared" si="0"/>
        <v>1069</v>
      </c>
    </row>
    <row r="20" spans="1:46" x14ac:dyDescent="0.25">
      <c r="A20" s="11" t="s">
        <v>94</v>
      </c>
      <c r="B20" s="42" t="s">
        <v>2</v>
      </c>
      <c r="C20" s="34">
        <v>4</v>
      </c>
      <c r="D20" s="34">
        <v>8</v>
      </c>
      <c r="E20" s="34">
        <v>3</v>
      </c>
      <c r="F20" s="34">
        <v>2</v>
      </c>
      <c r="G20" s="34">
        <v>7</v>
      </c>
      <c r="H20" s="34">
        <v>4</v>
      </c>
      <c r="I20" s="34">
        <v>21</v>
      </c>
      <c r="J20" s="34">
        <v>15</v>
      </c>
      <c r="K20" s="34">
        <v>9</v>
      </c>
      <c r="L20" s="34">
        <v>5</v>
      </c>
      <c r="M20" s="34">
        <v>7</v>
      </c>
      <c r="N20" s="34">
        <v>4</v>
      </c>
      <c r="O20" s="34">
        <v>12</v>
      </c>
      <c r="P20" s="34">
        <v>10</v>
      </c>
      <c r="Q20" s="34">
        <v>8</v>
      </c>
      <c r="R20" s="34">
        <v>2</v>
      </c>
      <c r="S20" s="34">
        <v>4</v>
      </c>
      <c r="T20" s="34">
        <v>4</v>
      </c>
      <c r="U20" s="34">
        <v>7</v>
      </c>
      <c r="V20" s="34">
        <v>9</v>
      </c>
      <c r="W20" s="34">
        <v>8</v>
      </c>
      <c r="X20" s="34">
        <v>10</v>
      </c>
      <c r="Y20" s="34">
        <v>12</v>
      </c>
      <c r="Z20" s="34">
        <v>8</v>
      </c>
      <c r="AA20" s="34">
        <v>6</v>
      </c>
      <c r="AB20" s="34">
        <v>9</v>
      </c>
      <c r="AC20" s="34">
        <v>5</v>
      </c>
      <c r="AD20" s="34">
        <v>12</v>
      </c>
      <c r="AE20" s="34">
        <v>11</v>
      </c>
      <c r="AF20" s="34">
        <v>9</v>
      </c>
      <c r="AG20" s="34">
        <v>4</v>
      </c>
      <c r="AH20" s="34">
        <v>16</v>
      </c>
      <c r="AI20" s="34">
        <v>14</v>
      </c>
      <c r="AJ20" s="34">
        <v>4</v>
      </c>
      <c r="AK20" s="34">
        <v>10</v>
      </c>
      <c r="AL20" s="34">
        <v>2</v>
      </c>
      <c r="AM20" s="34">
        <v>2</v>
      </c>
      <c r="AN20" s="34">
        <v>6</v>
      </c>
      <c r="AO20" s="34">
        <v>10</v>
      </c>
      <c r="AP20" s="34">
        <v>3</v>
      </c>
      <c r="AQ20" s="34">
        <v>15</v>
      </c>
      <c r="AR20" s="34">
        <v>8</v>
      </c>
      <c r="AS20" s="34">
        <v>6</v>
      </c>
      <c r="AT20" s="43">
        <f t="shared" si="0"/>
        <v>335</v>
      </c>
    </row>
    <row r="21" spans="1:46" x14ac:dyDescent="0.2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</row>
  </sheetData>
  <pageMargins left="0.511811024" right="0.511811024" top="0.78740157499999996" bottom="0.78740157499999996" header="0.31496062000000002" footer="0.31496062000000002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T34"/>
  <sheetViews>
    <sheetView zoomScaleNormal="100" workbookViewId="0">
      <pane xSplit="1" topLeftCell="B1" activePane="topRight" state="frozen"/>
      <selection pane="topRight" activeCell="D11" sqref="D11"/>
    </sheetView>
  </sheetViews>
  <sheetFormatPr defaultRowHeight="15" x14ac:dyDescent="0.25"/>
  <cols>
    <col min="1" max="1" width="33.42578125" customWidth="1"/>
    <col min="46" max="46" width="11" bestFit="1" customWidth="1"/>
  </cols>
  <sheetData>
    <row r="1" spans="1:46" ht="16.5" thickBot="1" x14ac:dyDescent="0.3">
      <c r="A1" s="16" t="s">
        <v>68</v>
      </c>
      <c r="B1" s="1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</row>
    <row r="2" spans="1:46" ht="158.25" x14ac:dyDescent="0.25">
      <c r="A2" s="2" t="s">
        <v>0</v>
      </c>
      <c r="B2" s="3" t="s">
        <v>1</v>
      </c>
      <c r="C2" s="13" t="s">
        <v>10</v>
      </c>
      <c r="D2" s="13" t="s">
        <v>11</v>
      </c>
      <c r="E2" s="13" t="s">
        <v>12</v>
      </c>
      <c r="F2" s="14" t="s">
        <v>13</v>
      </c>
      <c r="G2" s="15" t="s">
        <v>64</v>
      </c>
      <c r="H2" s="12" t="s">
        <v>27</v>
      </c>
      <c r="I2" s="12" t="s">
        <v>26</v>
      </c>
      <c r="J2" s="12" t="s">
        <v>28</v>
      </c>
      <c r="K2" s="12" t="s">
        <v>29</v>
      </c>
      <c r="L2" s="12" t="s">
        <v>30</v>
      </c>
      <c r="M2" s="12" t="s">
        <v>31</v>
      </c>
      <c r="N2" s="12" t="s">
        <v>32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  <c r="U2" s="12" t="s">
        <v>39</v>
      </c>
      <c r="V2" s="12" t="s">
        <v>40</v>
      </c>
      <c r="W2" s="12" t="s">
        <v>42</v>
      </c>
      <c r="X2" s="21" t="s">
        <v>41</v>
      </c>
      <c r="Y2" s="21" t="s">
        <v>43</v>
      </c>
      <c r="Z2" s="21" t="s">
        <v>44</v>
      </c>
      <c r="AA2" s="21" t="s">
        <v>46</v>
      </c>
      <c r="AB2" s="21" t="s">
        <v>45</v>
      </c>
      <c r="AC2" s="21" t="s">
        <v>65</v>
      </c>
      <c r="AD2" s="21" t="s">
        <v>66</v>
      </c>
      <c r="AE2" s="21" t="s">
        <v>49</v>
      </c>
      <c r="AF2" s="21" t="s">
        <v>50</v>
      </c>
      <c r="AG2" s="21" t="s">
        <v>51</v>
      </c>
      <c r="AH2" s="22" t="s">
        <v>52</v>
      </c>
      <c r="AI2" s="21" t="s">
        <v>53</v>
      </c>
      <c r="AJ2" s="21" t="s">
        <v>54</v>
      </c>
      <c r="AK2" s="4" t="s">
        <v>55</v>
      </c>
      <c r="AL2" s="21" t="s">
        <v>56</v>
      </c>
      <c r="AM2" s="21" t="s">
        <v>57</v>
      </c>
      <c r="AN2" s="4" t="s">
        <v>58</v>
      </c>
      <c r="AO2" s="21" t="s">
        <v>59</v>
      </c>
      <c r="AP2" s="21" t="s">
        <v>60</v>
      </c>
      <c r="AQ2" s="21" t="s">
        <v>61</v>
      </c>
      <c r="AR2" s="21" t="s">
        <v>62</v>
      </c>
      <c r="AS2" s="23" t="s">
        <v>63</v>
      </c>
      <c r="AT2" s="9" t="s">
        <v>76</v>
      </c>
    </row>
    <row r="3" spans="1:46" x14ac:dyDescent="0.25">
      <c r="A3" s="24" t="s">
        <v>125</v>
      </c>
      <c r="B3" s="6" t="s">
        <v>2</v>
      </c>
      <c r="C3" s="5">
        <v>4</v>
      </c>
      <c r="D3" s="5">
        <v>6</v>
      </c>
      <c r="E3" s="5">
        <v>3</v>
      </c>
      <c r="F3" s="5">
        <v>0</v>
      </c>
      <c r="G3" s="5">
        <v>20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5">
        <v>0</v>
      </c>
      <c r="AM3" s="5">
        <v>0</v>
      </c>
      <c r="AN3" s="5">
        <v>0</v>
      </c>
      <c r="AO3" s="5">
        <v>0</v>
      </c>
      <c r="AP3" s="5">
        <v>0</v>
      </c>
      <c r="AQ3" s="5">
        <v>0</v>
      </c>
      <c r="AR3" s="5">
        <v>0</v>
      </c>
      <c r="AS3" s="5">
        <v>0</v>
      </c>
      <c r="AT3" s="8">
        <f>SUM(C3:AS3)</f>
        <v>33</v>
      </c>
    </row>
    <row r="4" spans="1:46" x14ac:dyDescent="0.25">
      <c r="A4" s="24" t="s">
        <v>126</v>
      </c>
      <c r="B4" s="6" t="s">
        <v>2</v>
      </c>
      <c r="C4" s="5">
        <v>3</v>
      </c>
      <c r="D4" s="5">
        <v>4</v>
      </c>
      <c r="E4" s="5">
        <v>2</v>
      </c>
      <c r="F4" s="5">
        <v>3</v>
      </c>
      <c r="G4" s="5">
        <v>8</v>
      </c>
      <c r="H4" s="5">
        <v>5</v>
      </c>
      <c r="I4" s="5">
        <v>25</v>
      </c>
      <c r="J4" s="5">
        <v>20</v>
      </c>
      <c r="K4" s="5">
        <v>10</v>
      </c>
      <c r="L4" s="5">
        <v>6</v>
      </c>
      <c r="M4" s="5">
        <v>6</v>
      </c>
      <c r="N4" s="5">
        <v>6</v>
      </c>
      <c r="O4" s="5">
        <v>15</v>
      </c>
      <c r="P4" s="5">
        <v>15</v>
      </c>
      <c r="Q4" s="5">
        <v>12</v>
      </c>
      <c r="R4" s="5">
        <v>3</v>
      </c>
      <c r="S4" s="5">
        <v>5</v>
      </c>
      <c r="T4" s="5">
        <v>3</v>
      </c>
      <c r="U4" s="5">
        <v>10</v>
      </c>
      <c r="V4" s="5">
        <v>12</v>
      </c>
      <c r="W4" s="5">
        <v>8</v>
      </c>
      <c r="X4" s="5">
        <v>15</v>
      </c>
      <c r="Y4" s="5">
        <v>15</v>
      </c>
      <c r="Z4" s="5">
        <v>12</v>
      </c>
      <c r="AA4" s="5">
        <v>8</v>
      </c>
      <c r="AB4" s="5">
        <v>15</v>
      </c>
      <c r="AC4" s="5">
        <v>6</v>
      </c>
      <c r="AD4" s="5">
        <v>15</v>
      </c>
      <c r="AE4" s="5">
        <v>15</v>
      </c>
      <c r="AF4" s="5">
        <v>12</v>
      </c>
      <c r="AG4" s="5">
        <v>5</v>
      </c>
      <c r="AH4" s="5">
        <v>20</v>
      </c>
      <c r="AI4" s="5">
        <v>18</v>
      </c>
      <c r="AJ4" s="5">
        <v>5</v>
      </c>
      <c r="AK4" s="5">
        <v>12</v>
      </c>
      <c r="AL4" s="5">
        <v>3</v>
      </c>
      <c r="AM4" s="5">
        <v>3</v>
      </c>
      <c r="AN4" s="5">
        <v>8</v>
      </c>
      <c r="AO4" s="5">
        <v>12</v>
      </c>
      <c r="AP4" s="5">
        <v>4</v>
      </c>
      <c r="AQ4" s="5">
        <v>18</v>
      </c>
      <c r="AR4" s="5">
        <v>12</v>
      </c>
      <c r="AS4" s="5">
        <v>8</v>
      </c>
      <c r="AT4" s="8">
        <f t="shared" ref="AT4:AT34" si="0">SUM(C4:AS4)</f>
        <v>422</v>
      </c>
    </row>
    <row r="5" spans="1:46" x14ac:dyDescent="0.25">
      <c r="A5" s="24" t="s">
        <v>127</v>
      </c>
      <c r="B5" s="6" t="s">
        <v>2</v>
      </c>
      <c r="C5" s="5">
        <v>4</v>
      </c>
      <c r="D5" s="5">
        <v>6</v>
      </c>
      <c r="E5" s="5">
        <v>3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8">
        <f t="shared" si="0"/>
        <v>13</v>
      </c>
    </row>
    <row r="6" spans="1:46" x14ac:dyDescent="0.25">
      <c r="A6" s="25" t="s">
        <v>80</v>
      </c>
      <c r="B6" s="6" t="s">
        <v>3</v>
      </c>
      <c r="C6" s="5">
        <v>3</v>
      </c>
      <c r="D6" s="5">
        <v>6</v>
      </c>
      <c r="E6" s="5">
        <v>3</v>
      </c>
      <c r="F6" s="5">
        <v>3</v>
      </c>
      <c r="G6" s="5">
        <v>9</v>
      </c>
      <c r="H6" s="5">
        <v>4</v>
      </c>
      <c r="I6" s="5">
        <v>20</v>
      </c>
      <c r="J6" s="5">
        <v>15</v>
      </c>
      <c r="K6" s="7">
        <v>9</v>
      </c>
      <c r="L6" s="7">
        <v>5</v>
      </c>
      <c r="M6" s="5">
        <v>6</v>
      </c>
      <c r="N6" s="5">
        <v>5</v>
      </c>
      <c r="O6" s="5">
        <v>12</v>
      </c>
      <c r="P6" s="5">
        <v>12</v>
      </c>
      <c r="Q6" s="5">
        <v>9</v>
      </c>
      <c r="R6" s="5">
        <v>3</v>
      </c>
      <c r="S6" s="5">
        <v>4</v>
      </c>
      <c r="T6" s="5">
        <v>4</v>
      </c>
      <c r="U6" s="5">
        <v>8</v>
      </c>
      <c r="V6" s="5">
        <v>10</v>
      </c>
      <c r="W6" s="5">
        <v>7</v>
      </c>
      <c r="X6" s="5">
        <v>10</v>
      </c>
      <c r="Y6" s="5">
        <v>22</v>
      </c>
      <c r="Z6" s="5">
        <v>8</v>
      </c>
      <c r="AA6" s="5">
        <v>6</v>
      </c>
      <c r="AB6" s="5">
        <v>10</v>
      </c>
      <c r="AC6" s="5">
        <v>5</v>
      </c>
      <c r="AD6" s="5">
        <v>12</v>
      </c>
      <c r="AE6" s="5">
        <v>10</v>
      </c>
      <c r="AF6" s="5">
        <v>8</v>
      </c>
      <c r="AG6" s="5">
        <v>4</v>
      </c>
      <c r="AH6" s="5">
        <v>16</v>
      </c>
      <c r="AI6" s="5">
        <v>14</v>
      </c>
      <c r="AJ6" s="5">
        <v>4</v>
      </c>
      <c r="AK6" s="5">
        <v>10</v>
      </c>
      <c r="AL6" s="5">
        <v>2</v>
      </c>
      <c r="AM6" s="5">
        <v>2</v>
      </c>
      <c r="AN6" s="5">
        <v>6</v>
      </c>
      <c r="AO6" s="5">
        <v>9</v>
      </c>
      <c r="AP6" s="5">
        <v>3</v>
      </c>
      <c r="AQ6" s="5">
        <v>15</v>
      </c>
      <c r="AR6" s="5">
        <v>8</v>
      </c>
      <c r="AS6" s="5">
        <v>6</v>
      </c>
      <c r="AT6" s="8">
        <f t="shared" si="0"/>
        <v>347</v>
      </c>
    </row>
    <row r="7" spans="1:46" x14ac:dyDescent="0.25">
      <c r="A7" s="24" t="s">
        <v>128</v>
      </c>
      <c r="B7" s="6" t="s">
        <v>2</v>
      </c>
      <c r="C7" s="5">
        <v>10</v>
      </c>
      <c r="D7" s="5">
        <v>20</v>
      </c>
      <c r="E7" s="5">
        <v>8</v>
      </c>
      <c r="F7" s="5">
        <v>8</v>
      </c>
      <c r="G7" s="5">
        <v>32</v>
      </c>
      <c r="H7" s="5">
        <v>25</v>
      </c>
      <c r="I7" s="5">
        <v>130</v>
      </c>
      <c r="J7" s="5">
        <v>95</v>
      </c>
      <c r="K7" s="5">
        <v>55</v>
      </c>
      <c r="L7" s="5">
        <v>35</v>
      </c>
      <c r="M7" s="5">
        <v>45</v>
      </c>
      <c r="N7" s="5">
        <v>25</v>
      </c>
      <c r="O7" s="5">
        <v>75</v>
      </c>
      <c r="P7" s="5">
        <v>65</v>
      </c>
      <c r="Q7" s="5">
        <v>55</v>
      </c>
      <c r="R7" s="5">
        <v>8</v>
      </c>
      <c r="S7" s="5">
        <v>25</v>
      </c>
      <c r="T7" s="5">
        <v>20</v>
      </c>
      <c r="U7" s="5">
        <v>45</v>
      </c>
      <c r="V7" s="5">
        <v>60</v>
      </c>
      <c r="W7" s="5">
        <v>45</v>
      </c>
      <c r="X7" s="5">
        <v>65</v>
      </c>
      <c r="Y7" s="5">
        <v>75</v>
      </c>
      <c r="Z7" s="5">
        <v>50</v>
      </c>
      <c r="AA7" s="5">
        <v>35</v>
      </c>
      <c r="AB7" s="5">
        <v>60</v>
      </c>
      <c r="AC7" s="5">
        <v>30</v>
      </c>
      <c r="AD7" s="5">
        <v>75</v>
      </c>
      <c r="AE7" s="5">
        <v>70</v>
      </c>
      <c r="AF7" s="5">
        <v>55</v>
      </c>
      <c r="AG7" s="5">
        <v>25</v>
      </c>
      <c r="AH7" s="5">
        <v>100</v>
      </c>
      <c r="AI7" s="5">
        <v>90</v>
      </c>
      <c r="AJ7" s="5">
        <v>20</v>
      </c>
      <c r="AK7" s="5">
        <v>65</v>
      </c>
      <c r="AL7" s="5">
        <v>5</v>
      </c>
      <c r="AM7" s="5">
        <v>10</v>
      </c>
      <c r="AN7" s="5">
        <v>35</v>
      </c>
      <c r="AO7" s="5">
        <v>60</v>
      </c>
      <c r="AP7" s="5">
        <v>15</v>
      </c>
      <c r="AQ7" s="5">
        <v>95</v>
      </c>
      <c r="AR7" s="5">
        <v>50</v>
      </c>
      <c r="AS7" s="5">
        <v>35</v>
      </c>
      <c r="AT7" s="8">
        <f>SUM(C7:AS7)</f>
        <v>2006</v>
      </c>
    </row>
    <row r="8" spans="1:46" x14ac:dyDescent="0.25">
      <c r="A8" s="24" t="s">
        <v>129</v>
      </c>
      <c r="B8" s="6" t="s">
        <v>2</v>
      </c>
      <c r="C8" s="5">
        <v>0</v>
      </c>
      <c r="D8" s="5">
        <v>0</v>
      </c>
      <c r="E8" s="5">
        <v>0</v>
      </c>
      <c r="F8" s="5">
        <v>4</v>
      </c>
      <c r="G8" s="5">
        <v>12</v>
      </c>
      <c r="H8" s="5">
        <v>6</v>
      </c>
      <c r="I8" s="5">
        <v>32</v>
      </c>
      <c r="J8" s="5">
        <v>25</v>
      </c>
      <c r="K8" s="5">
        <v>14</v>
      </c>
      <c r="L8" s="5">
        <v>8</v>
      </c>
      <c r="M8" s="5">
        <v>9</v>
      </c>
      <c r="N8" s="5">
        <v>7</v>
      </c>
      <c r="O8" s="5">
        <v>20</v>
      </c>
      <c r="P8" s="5">
        <v>16</v>
      </c>
      <c r="Q8" s="5">
        <v>14</v>
      </c>
      <c r="R8" s="5">
        <v>3</v>
      </c>
      <c r="S8" s="5">
        <v>6</v>
      </c>
      <c r="T8" s="5">
        <v>5</v>
      </c>
      <c r="U8" s="5">
        <v>12</v>
      </c>
      <c r="V8" s="5">
        <v>15</v>
      </c>
      <c r="W8" s="5">
        <v>10</v>
      </c>
      <c r="X8" s="5">
        <v>16</v>
      </c>
      <c r="Y8" s="5">
        <v>18</v>
      </c>
      <c r="Z8" s="5">
        <v>12</v>
      </c>
      <c r="AA8" s="5">
        <v>8</v>
      </c>
      <c r="AB8" s="5">
        <v>15</v>
      </c>
      <c r="AC8" s="5">
        <v>7</v>
      </c>
      <c r="AD8" s="5">
        <v>18</v>
      </c>
      <c r="AE8" s="5">
        <v>16</v>
      </c>
      <c r="AF8" s="5">
        <v>14</v>
      </c>
      <c r="AG8" s="5">
        <v>5</v>
      </c>
      <c r="AH8" s="5">
        <v>26</v>
      </c>
      <c r="AI8" s="5">
        <v>23</v>
      </c>
      <c r="AJ8" s="5">
        <v>5</v>
      </c>
      <c r="AK8" s="5">
        <v>14</v>
      </c>
      <c r="AL8" s="5">
        <v>2</v>
      </c>
      <c r="AM8" s="5">
        <v>3</v>
      </c>
      <c r="AN8" s="5">
        <v>10</v>
      </c>
      <c r="AO8" s="5">
        <v>15</v>
      </c>
      <c r="AP8" s="5">
        <v>4</v>
      </c>
      <c r="AQ8" s="5">
        <v>24</v>
      </c>
      <c r="AR8" s="5">
        <v>14</v>
      </c>
      <c r="AS8" s="5">
        <v>9</v>
      </c>
      <c r="AT8" s="8">
        <f t="shared" si="0"/>
        <v>496</v>
      </c>
    </row>
    <row r="9" spans="1:46" x14ac:dyDescent="0.25">
      <c r="A9" s="24" t="s">
        <v>130</v>
      </c>
      <c r="B9" s="6" t="s">
        <v>2</v>
      </c>
      <c r="C9" s="5">
        <v>4</v>
      </c>
      <c r="D9" s="5">
        <v>8</v>
      </c>
      <c r="E9" s="5">
        <v>4</v>
      </c>
      <c r="F9" s="5">
        <v>4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8">
        <f t="shared" si="0"/>
        <v>20</v>
      </c>
    </row>
    <row r="10" spans="1:46" x14ac:dyDescent="0.25">
      <c r="A10" s="24" t="s">
        <v>131</v>
      </c>
      <c r="B10" s="6" t="s">
        <v>2</v>
      </c>
      <c r="C10" s="5">
        <v>2</v>
      </c>
      <c r="D10" s="5">
        <v>4</v>
      </c>
      <c r="E10" s="5">
        <v>2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8">
        <f t="shared" si="0"/>
        <v>8</v>
      </c>
    </row>
    <row r="11" spans="1:46" x14ac:dyDescent="0.25">
      <c r="A11" s="25" t="s">
        <v>4</v>
      </c>
      <c r="B11" s="6" t="s">
        <v>3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8">
        <f>SUM(C11:AS11)</f>
        <v>0</v>
      </c>
    </row>
    <row r="12" spans="1:46" x14ac:dyDescent="0.25">
      <c r="A12" s="25" t="s">
        <v>132</v>
      </c>
      <c r="B12" s="6" t="s">
        <v>2</v>
      </c>
      <c r="C12" s="5">
        <v>6</v>
      </c>
      <c r="D12" s="5">
        <v>15</v>
      </c>
      <c r="E12" s="5">
        <v>5</v>
      </c>
      <c r="F12" s="5">
        <v>4</v>
      </c>
      <c r="G12" s="5">
        <v>20</v>
      </c>
      <c r="H12" s="5">
        <v>8</v>
      </c>
      <c r="I12" s="5">
        <v>55</v>
      </c>
      <c r="J12" s="5">
        <v>40</v>
      </c>
      <c r="K12" s="5">
        <v>20</v>
      </c>
      <c r="L12" s="5">
        <v>10</v>
      </c>
      <c r="M12" s="5">
        <v>15</v>
      </c>
      <c r="N12" s="5">
        <v>10</v>
      </c>
      <c r="O12" s="5">
        <v>30</v>
      </c>
      <c r="P12" s="5">
        <v>25</v>
      </c>
      <c r="Q12" s="5">
        <v>20</v>
      </c>
      <c r="R12" s="5">
        <v>3</v>
      </c>
      <c r="S12" s="5">
        <v>8</v>
      </c>
      <c r="T12" s="5">
        <v>8</v>
      </c>
      <c r="U12" s="5">
        <v>18</v>
      </c>
      <c r="V12" s="5">
        <v>20</v>
      </c>
      <c r="W12" s="5">
        <v>18</v>
      </c>
      <c r="X12" s="5">
        <v>25</v>
      </c>
      <c r="Y12" s="5">
        <v>30</v>
      </c>
      <c r="Z12" s="5">
        <v>20</v>
      </c>
      <c r="AA12" s="5">
        <v>12</v>
      </c>
      <c r="AB12" s="5">
        <v>25</v>
      </c>
      <c r="AC12" s="5">
        <v>10</v>
      </c>
      <c r="AD12" s="5">
        <v>30</v>
      </c>
      <c r="AE12" s="5">
        <v>28</v>
      </c>
      <c r="AF12" s="5">
        <v>20</v>
      </c>
      <c r="AG12" s="5">
        <v>10</v>
      </c>
      <c r="AH12" s="5">
        <v>40</v>
      </c>
      <c r="AI12" s="5">
        <v>38</v>
      </c>
      <c r="AJ12" s="5">
        <v>8</v>
      </c>
      <c r="AK12" s="5">
        <v>25</v>
      </c>
      <c r="AL12" s="5">
        <v>2</v>
      </c>
      <c r="AM12" s="5">
        <v>5</v>
      </c>
      <c r="AN12" s="5">
        <v>15</v>
      </c>
      <c r="AO12" s="5">
        <v>25</v>
      </c>
      <c r="AP12" s="5">
        <v>7</v>
      </c>
      <c r="AQ12" s="5">
        <v>40</v>
      </c>
      <c r="AR12" s="5">
        <v>20</v>
      </c>
      <c r="AS12" s="5">
        <v>12</v>
      </c>
      <c r="AT12" s="8">
        <f t="shared" si="0"/>
        <v>805</v>
      </c>
    </row>
    <row r="13" spans="1:46" x14ac:dyDescent="0.25">
      <c r="A13" s="25" t="s">
        <v>5</v>
      </c>
      <c r="B13" s="6" t="s">
        <v>2</v>
      </c>
      <c r="C13" s="5">
        <v>4</v>
      </c>
      <c r="D13" s="5">
        <v>9</v>
      </c>
      <c r="E13" s="5">
        <v>3</v>
      </c>
      <c r="F13" s="5">
        <v>3</v>
      </c>
      <c r="G13" s="5">
        <v>6</v>
      </c>
      <c r="H13" s="5">
        <v>4</v>
      </c>
      <c r="I13" s="5">
        <v>16</v>
      </c>
      <c r="J13" s="5">
        <v>12</v>
      </c>
      <c r="K13" s="5">
        <v>6</v>
      </c>
      <c r="L13" s="5">
        <v>4</v>
      </c>
      <c r="M13" s="5">
        <v>4</v>
      </c>
      <c r="N13" s="5">
        <v>4</v>
      </c>
      <c r="O13" s="5">
        <v>9</v>
      </c>
      <c r="P13" s="5">
        <v>8</v>
      </c>
      <c r="Q13" s="5">
        <v>7</v>
      </c>
      <c r="R13" s="5">
        <v>2</v>
      </c>
      <c r="S13" s="5">
        <v>3</v>
      </c>
      <c r="T13" s="5">
        <v>3</v>
      </c>
      <c r="U13" s="5">
        <v>6</v>
      </c>
      <c r="V13" s="5">
        <v>8</v>
      </c>
      <c r="W13" s="5">
        <v>5</v>
      </c>
      <c r="X13" s="5">
        <v>8</v>
      </c>
      <c r="Y13" s="5">
        <v>9</v>
      </c>
      <c r="Z13" s="5">
        <v>6</v>
      </c>
      <c r="AA13" s="5">
        <v>5</v>
      </c>
      <c r="AB13" s="5">
        <v>8</v>
      </c>
      <c r="AC13" s="5">
        <v>4</v>
      </c>
      <c r="AD13" s="5">
        <v>10</v>
      </c>
      <c r="AE13" s="5">
        <v>8</v>
      </c>
      <c r="AF13" s="5">
        <v>7</v>
      </c>
      <c r="AG13" s="5">
        <v>3</v>
      </c>
      <c r="AH13" s="5">
        <v>14</v>
      </c>
      <c r="AI13" s="5">
        <v>12</v>
      </c>
      <c r="AJ13" s="5">
        <v>3</v>
      </c>
      <c r="AK13" s="5">
        <v>8</v>
      </c>
      <c r="AL13" s="5">
        <v>2</v>
      </c>
      <c r="AM13" s="5">
        <v>2</v>
      </c>
      <c r="AN13" s="5">
        <v>5</v>
      </c>
      <c r="AO13" s="5">
        <v>8</v>
      </c>
      <c r="AP13" s="5">
        <v>2</v>
      </c>
      <c r="AQ13" s="5">
        <v>12</v>
      </c>
      <c r="AR13" s="5">
        <v>7</v>
      </c>
      <c r="AS13" s="5">
        <v>5</v>
      </c>
      <c r="AT13" s="8">
        <f t="shared" si="0"/>
        <v>274</v>
      </c>
    </row>
    <row r="14" spans="1:46" x14ac:dyDescent="0.25">
      <c r="A14" s="24" t="s">
        <v>86</v>
      </c>
      <c r="B14" s="6" t="s">
        <v>2</v>
      </c>
      <c r="C14" s="5">
        <v>2</v>
      </c>
      <c r="D14" s="5">
        <v>4</v>
      </c>
      <c r="E14" s="5">
        <v>2</v>
      </c>
      <c r="F14" s="5">
        <v>2</v>
      </c>
      <c r="G14" s="5">
        <v>6</v>
      </c>
      <c r="H14" s="5">
        <v>4</v>
      </c>
      <c r="I14" s="5">
        <v>16</v>
      </c>
      <c r="J14" s="5">
        <v>12</v>
      </c>
      <c r="K14" s="5">
        <v>6</v>
      </c>
      <c r="L14" s="5">
        <v>4</v>
      </c>
      <c r="M14" s="5">
        <v>4</v>
      </c>
      <c r="N14" s="5">
        <v>4</v>
      </c>
      <c r="O14" s="5">
        <v>9</v>
      </c>
      <c r="P14" s="5">
        <v>8</v>
      </c>
      <c r="Q14" s="5">
        <v>7</v>
      </c>
      <c r="R14" s="5">
        <v>2</v>
      </c>
      <c r="S14" s="5">
        <v>3</v>
      </c>
      <c r="T14" s="5">
        <v>3</v>
      </c>
      <c r="U14" s="5">
        <v>6</v>
      </c>
      <c r="V14" s="5">
        <v>8</v>
      </c>
      <c r="W14" s="5">
        <v>5</v>
      </c>
      <c r="X14" s="5">
        <v>8</v>
      </c>
      <c r="Y14" s="5">
        <v>9</v>
      </c>
      <c r="Z14" s="5">
        <v>6</v>
      </c>
      <c r="AA14" s="5">
        <v>5</v>
      </c>
      <c r="AB14" s="5">
        <v>8</v>
      </c>
      <c r="AC14" s="5">
        <v>4</v>
      </c>
      <c r="AD14" s="5">
        <v>10</v>
      </c>
      <c r="AE14" s="5">
        <v>8</v>
      </c>
      <c r="AF14" s="5">
        <v>7</v>
      </c>
      <c r="AG14" s="5">
        <v>3</v>
      </c>
      <c r="AH14" s="5">
        <v>14</v>
      </c>
      <c r="AI14" s="5">
        <v>12</v>
      </c>
      <c r="AJ14" s="5">
        <v>3</v>
      </c>
      <c r="AK14" s="5">
        <v>8</v>
      </c>
      <c r="AL14" s="5">
        <v>2</v>
      </c>
      <c r="AM14" s="5">
        <v>2</v>
      </c>
      <c r="AN14" s="5">
        <v>5</v>
      </c>
      <c r="AO14" s="5">
        <v>8</v>
      </c>
      <c r="AP14" s="5">
        <v>2</v>
      </c>
      <c r="AQ14" s="5">
        <v>12</v>
      </c>
      <c r="AR14" s="5">
        <v>7</v>
      </c>
      <c r="AS14" s="5">
        <v>5</v>
      </c>
      <c r="AT14" s="8">
        <f t="shared" si="0"/>
        <v>265</v>
      </c>
    </row>
    <row r="15" spans="1:46" x14ac:dyDescent="0.25">
      <c r="A15" s="25" t="s">
        <v>84</v>
      </c>
      <c r="B15" s="6" t="s">
        <v>3</v>
      </c>
      <c r="C15" s="5">
        <v>3</v>
      </c>
      <c r="D15" s="5">
        <v>3</v>
      </c>
      <c r="E15" s="5">
        <v>3</v>
      </c>
      <c r="F15" s="5">
        <v>3</v>
      </c>
      <c r="G15" s="5">
        <v>3</v>
      </c>
      <c r="H15" s="5">
        <v>6</v>
      </c>
      <c r="I15" s="5">
        <v>34</v>
      </c>
      <c r="J15" s="5">
        <v>26</v>
      </c>
      <c r="K15" s="5">
        <v>14</v>
      </c>
      <c r="L15" s="5">
        <v>9</v>
      </c>
      <c r="M15" s="5">
        <v>10</v>
      </c>
      <c r="N15" s="5">
        <v>8</v>
      </c>
      <c r="O15" s="5">
        <v>20</v>
      </c>
      <c r="P15" s="5">
        <v>18</v>
      </c>
      <c r="Q15" s="5">
        <v>15</v>
      </c>
      <c r="R15" s="5">
        <v>3</v>
      </c>
      <c r="S15" s="5">
        <v>7</v>
      </c>
      <c r="T15" s="5">
        <v>6</v>
      </c>
      <c r="U15" s="5">
        <v>13</v>
      </c>
      <c r="V15" s="5">
        <v>16</v>
      </c>
      <c r="W15" s="5">
        <v>11</v>
      </c>
      <c r="X15" s="5">
        <v>17</v>
      </c>
      <c r="Y15" s="5">
        <v>20</v>
      </c>
      <c r="Z15" s="5">
        <v>14</v>
      </c>
      <c r="AA15" s="5">
        <v>10</v>
      </c>
      <c r="AB15" s="5">
        <v>17</v>
      </c>
      <c r="AC15" s="5">
        <v>8</v>
      </c>
      <c r="AD15" s="5">
        <v>20</v>
      </c>
      <c r="AE15" s="5">
        <v>18</v>
      </c>
      <c r="AF15" s="5">
        <v>15</v>
      </c>
      <c r="AG15" s="5">
        <v>6</v>
      </c>
      <c r="AH15" s="5">
        <v>27</v>
      </c>
      <c r="AI15" s="5">
        <v>24</v>
      </c>
      <c r="AJ15" s="5">
        <v>7</v>
      </c>
      <c r="AK15" s="5">
        <v>17</v>
      </c>
      <c r="AL15" s="5">
        <v>2</v>
      </c>
      <c r="AM15" s="5">
        <v>4</v>
      </c>
      <c r="AN15" s="5">
        <v>11</v>
      </c>
      <c r="AO15" s="5">
        <v>16</v>
      </c>
      <c r="AP15" s="5">
        <v>6</v>
      </c>
      <c r="AQ15" s="5">
        <v>25</v>
      </c>
      <c r="AR15" s="5">
        <v>15</v>
      </c>
      <c r="AS15" s="5">
        <v>10</v>
      </c>
      <c r="AT15" s="8">
        <f t="shared" si="0"/>
        <v>540</v>
      </c>
    </row>
    <row r="16" spans="1:46" x14ac:dyDescent="0.25">
      <c r="A16" s="25" t="s">
        <v>90</v>
      </c>
      <c r="B16" s="6" t="s">
        <v>3</v>
      </c>
      <c r="C16" s="5">
        <v>0</v>
      </c>
      <c r="D16" s="5">
        <v>0</v>
      </c>
      <c r="E16" s="5">
        <v>0</v>
      </c>
      <c r="F16" s="5">
        <v>3</v>
      </c>
      <c r="G16" s="5">
        <v>5</v>
      </c>
      <c r="H16" s="5">
        <v>3</v>
      </c>
      <c r="I16" s="5">
        <v>10</v>
      </c>
      <c r="J16" s="5">
        <v>8</v>
      </c>
      <c r="K16" s="5">
        <v>5</v>
      </c>
      <c r="L16" s="5">
        <v>3</v>
      </c>
      <c r="M16" s="5">
        <v>4</v>
      </c>
      <c r="N16" s="5">
        <v>6</v>
      </c>
      <c r="O16" s="5">
        <v>8</v>
      </c>
      <c r="P16" s="5">
        <v>7</v>
      </c>
      <c r="Q16" s="5">
        <v>6</v>
      </c>
      <c r="R16" s="5">
        <v>3</v>
      </c>
      <c r="S16" s="5">
        <v>4</v>
      </c>
      <c r="T16" s="5">
        <v>4</v>
      </c>
      <c r="U16" s="5">
        <v>6</v>
      </c>
      <c r="V16" s="5">
        <v>7</v>
      </c>
      <c r="W16" s="5">
        <v>6</v>
      </c>
      <c r="X16" s="5">
        <v>6</v>
      </c>
      <c r="Y16" s="5">
        <v>8</v>
      </c>
      <c r="Z16" s="5">
        <v>6</v>
      </c>
      <c r="AA16" s="5">
        <v>6</v>
      </c>
      <c r="AB16" s="5">
        <v>6</v>
      </c>
      <c r="AC16" s="5">
        <v>6</v>
      </c>
      <c r="AD16" s="5">
        <v>8</v>
      </c>
      <c r="AE16" s="5">
        <v>8</v>
      </c>
      <c r="AF16" s="5">
        <v>6</v>
      </c>
      <c r="AG16" s="5">
        <v>4</v>
      </c>
      <c r="AH16" s="5">
        <v>10</v>
      </c>
      <c r="AI16" s="5">
        <v>8</v>
      </c>
      <c r="AJ16" s="5">
        <v>5</v>
      </c>
      <c r="AK16" s="5">
        <v>5</v>
      </c>
      <c r="AL16" s="5">
        <v>6</v>
      </c>
      <c r="AM16" s="5">
        <v>2</v>
      </c>
      <c r="AN16" s="5">
        <v>3</v>
      </c>
      <c r="AO16" s="5">
        <v>6</v>
      </c>
      <c r="AP16" s="5">
        <v>3</v>
      </c>
      <c r="AQ16" s="5">
        <v>10</v>
      </c>
      <c r="AR16" s="5">
        <v>8</v>
      </c>
      <c r="AS16" s="5">
        <v>6</v>
      </c>
      <c r="AT16" s="8">
        <f t="shared" si="0"/>
        <v>234</v>
      </c>
    </row>
    <row r="17" spans="1:46" x14ac:dyDescent="0.25">
      <c r="A17" s="25" t="s">
        <v>85</v>
      </c>
      <c r="B17" s="6" t="s">
        <v>3</v>
      </c>
      <c r="C17" s="5">
        <v>4</v>
      </c>
      <c r="D17" s="5">
        <v>5</v>
      </c>
      <c r="E17" s="5">
        <v>3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8">
        <f t="shared" si="0"/>
        <v>12</v>
      </c>
    </row>
    <row r="18" spans="1:46" x14ac:dyDescent="0.25">
      <c r="A18" s="25" t="s">
        <v>87</v>
      </c>
      <c r="B18" s="6" t="s">
        <v>2</v>
      </c>
      <c r="C18" s="5">
        <v>2</v>
      </c>
      <c r="D18" s="5">
        <v>4</v>
      </c>
      <c r="E18" s="5">
        <v>2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8">
        <f t="shared" si="0"/>
        <v>8</v>
      </c>
    </row>
    <row r="19" spans="1:46" x14ac:dyDescent="0.25">
      <c r="A19" s="25" t="s">
        <v>88</v>
      </c>
      <c r="B19" s="6" t="s">
        <v>3</v>
      </c>
      <c r="C19" s="5">
        <v>73</v>
      </c>
      <c r="D19" s="5">
        <v>170</v>
      </c>
      <c r="E19" s="5">
        <v>59</v>
      </c>
      <c r="F19" s="5">
        <v>65</v>
      </c>
      <c r="G19" s="5">
        <v>303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8">
        <f t="shared" si="0"/>
        <v>670</v>
      </c>
    </row>
    <row r="20" spans="1:46" x14ac:dyDescent="0.25">
      <c r="A20" s="25" t="s">
        <v>89</v>
      </c>
      <c r="B20" s="6" t="s">
        <v>2</v>
      </c>
      <c r="C20" s="5">
        <v>8</v>
      </c>
      <c r="D20" s="5">
        <v>16</v>
      </c>
      <c r="E20" s="5">
        <v>7</v>
      </c>
      <c r="F20" s="5">
        <v>8</v>
      </c>
      <c r="G20" s="5">
        <v>28</v>
      </c>
      <c r="H20" s="5">
        <v>13</v>
      </c>
      <c r="I20" s="5">
        <v>80</v>
      </c>
      <c r="J20" s="5">
        <v>60</v>
      </c>
      <c r="K20" s="5">
        <v>32</v>
      </c>
      <c r="L20" s="5">
        <v>18</v>
      </c>
      <c r="M20" s="5">
        <v>20</v>
      </c>
      <c r="N20" s="5">
        <v>16</v>
      </c>
      <c r="O20" s="5">
        <v>46</v>
      </c>
      <c r="P20" s="5">
        <v>42</v>
      </c>
      <c r="Q20" s="5">
        <v>34</v>
      </c>
      <c r="R20" s="5">
        <v>5</v>
      </c>
      <c r="S20" s="5">
        <v>12</v>
      </c>
      <c r="T20" s="5">
        <v>10</v>
      </c>
      <c r="U20" s="5">
        <v>28</v>
      </c>
      <c r="V20" s="5">
        <v>37</v>
      </c>
      <c r="W20" s="5">
        <v>22</v>
      </c>
      <c r="X20" s="5">
        <v>38</v>
      </c>
      <c r="Y20" s="5">
        <v>45</v>
      </c>
      <c r="Z20" s="5">
        <v>30</v>
      </c>
      <c r="AA20" s="5">
        <v>22</v>
      </c>
      <c r="AB20" s="5">
        <v>37</v>
      </c>
      <c r="AC20" s="5">
        <v>16</v>
      </c>
      <c r="AD20" s="5">
        <v>46</v>
      </c>
      <c r="AE20" s="5">
        <v>40</v>
      </c>
      <c r="AF20" s="5">
        <v>35</v>
      </c>
      <c r="AG20" s="5">
        <v>10</v>
      </c>
      <c r="AH20" s="5">
        <v>64</v>
      </c>
      <c r="AI20" s="5">
        <v>56</v>
      </c>
      <c r="AJ20" s="5">
        <v>12</v>
      </c>
      <c r="AK20" s="5">
        <v>37</v>
      </c>
      <c r="AL20" s="5">
        <v>2</v>
      </c>
      <c r="AM20" s="5">
        <v>6</v>
      </c>
      <c r="AN20" s="5">
        <v>22</v>
      </c>
      <c r="AO20" s="5">
        <v>35</v>
      </c>
      <c r="AP20" s="5">
        <v>10</v>
      </c>
      <c r="AQ20" s="5">
        <v>58</v>
      </c>
      <c r="AR20" s="5">
        <v>32</v>
      </c>
      <c r="AS20" s="5">
        <v>22</v>
      </c>
      <c r="AT20" s="8">
        <f t="shared" si="0"/>
        <v>1217</v>
      </c>
    </row>
    <row r="21" spans="1:46" x14ac:dyDescent="0.25">
      <c r="A21" s="25" t="s">
        <v>133</v>
      </c>
      <c r="B21" s="6" t="s">
        <v>2</v>
      </c>
      <c r="C21" s="5">
        <v>18</v>
      </c>
      <c r="D21" s="5">
        <v>42</v>
      </c>
      <c r="E21" s="5">
        <v>14</v>
      </c>
      <c r="F21" s="5">
        <v>9</v>
      </c>
      <c r="G21" s="5">
        <v>40</v>
      </c>
      <c r="H21" s="5">
        <v>18</v>
      </c>
      <c r="I21" s="5">
        <v>115</v>
      </c>
      <c r="J21" s="5">
        <v>86</v>
      </c>
      <c r="K21" s="5">
        <v>46</v>
      </c>
      <c r="L21" s="5">
        <v>27</v>
      </c>
      <c r="M21" s="5">
        <v>33</v>
      </c>
      <c r="N21" s="5">
        <v>24</v>
      </c>
      <c r="O21" s="5">
        <v>68</v>
      </c>
      <c r="P21" s="5">
        <v>57</v>
      </c>
      <c r="Q21" s="5">
        <v>48</v>
      </c>
      <c r="R21" s="5">
        <v>7</v>
      </c>
      <c r="S21" s="5">
        <v>19</v>
      </c>
      <c r="T21" s="5">
        <v>16</v>
      </c>
      <c r="U21" s="5">
        <v>40</v>
      </c>
      <c r="V21" s="5">
        <v>52</v>
      </c>
      <c r="W21" s="5">
        <v>36</v>
      </c>
      <c r="X21" s="5">
        <v>57</v>
      </c>
      <c r="Y21" s="5">
        <v>65</v>
      </c>
      <c r="Z21" s="5">
        <v>43</v>
      </c>
      <c r="AA21" s="5">
        <v>30</v>
      </c>
      <c r="AB21" s="5">
        <v>53</v>
      </c>
      <c r="AC21" s="5">
        <v>24</v>
      </c>
      <c r="AD21" s="5">
        <v>67</v>
      </c>
      <c r="AE21" s="5">
        <v>60</v>
      </c>
      <c r="AF21" s="5">
        <v>48</v>
      </c>
      <c r="AG21" s="5">
        <v>18</v>
      </c>
      <c r="AH21" s="5">
        <v>88</v>
      </c>
      <c r="AI21" s="5">
        <v>80</v>
      </c>
      <c r="AJ21" s="5">
        <v>18</v>
      </c>
      <c r="AK21" s="5">
        <v>55</v>
      </c>
      <c r="AL21" s="5">
        <v>3</v>
      </c>
      <c r="AM21" s="5">
        <v>8</v>
      </c>
      <c r="AN21" s="5">
        <v>32</v>
      </c>
      <c r="AO21" s="5">
        <v>52</v>
      </c>
      <c r="AP21" s="5">
        <v>14</v>
      </c>
      <c r="AQ21" s="5">
        <v>84</v>
      </c>
      <c r="AR21" s="5">
        <v>45</v>
      </c>
      <c r="AS21" s="5">
        <v>30</v>
      </c>
      <c r="AT21" s="8">
        <f t="shared" si="0"/>
        <v>1789</v>
      </c>
    </row>
    <row r="22" spans="1:46" x14ac:dyDescent="0.25">
      <c r="A22" s="25" t="s">
        <v>134</v>
      </c>
      <c r="B22" s="6" t="s">
        <v>2</v>
      </c>
      <c r="C22" s="5">
        <v>9</v>
      </c>
      <c r="D22" s="5">
        <v>20</v>
      </c>
      <c r="E22" s="5">
        <v>7</v>
      </c>
      <c r="F22" s="5">
        <v>7</v>
      </c>
      <c r="G22" s="5">
        <v>30</v>
      </c>
      <c r="H22" s="5">
        <v>15</v>
      </c>
      <c r="I22" s="5">
        <v>95</v>
      </c>
      <c r="J22" s="5">
        <v>72</v>
      </c>
      <c r="K22" s="5">
        <v>37</v>
      </c>
      <c r="L22" s="5">
        <v>22</v>
      </c>
      <c r="M22" s="5">
        <v>22</v>
      </c>
      <c r="N22" s="5">
        <v>20</v>
      </c>
      <c r="O22" s="5">
        <v>56</v>
      </c>
      <c r="P22" s="5">
        <v>50</v>
      </c>
      <c r="Q22" s="5">
        <v>40</v>
      </c>
      <c r="R22" s="5">
        <v>6</v>
      </c>
      <c r="S22" s="5">
        <v>15</v>
      </c>
      <c r="T22" s="5">
        <v>12</v>
      </c>
      <c r="U22" s="5">
        <v>34</v>
      </c>
      <c r="V22" s="5">
        <v>45</v>
      </c>
      <c r="W22" s="5">
        <v>25</v>
      </c>
      <c r="X22" s="5">
        <v>46</v>
      </c>
      <c r="Y22" s="5">
        <v>53</v>
      </c>
      <c r="Z22" s="5">
        <v>36</v>
      </c>
      <c r="AA22" s="5">
        <v>26</v>
      </c>
      <c r="AB22" s="5">
        <v>45</v>
      </c>
      <c r="AC22" s="5">
        <v>20</v>
      </c>
      <c r="AD22" s="5">
        <v>56</v>
      </c>
      <c r="AE22" s="5">
        <v>48</v>
      </c>
      <c r="AF22" s="5">
        <v>42</v>
      </c>
      <c r="AG22" s="5">
        <v>12</v>
      </c>
      <c r="AH22" s="5">
        <v>76</v>
      </c>
      <c r="AI22" s="5">
        <v>68</v>
      </c>
      <c r="AJ22" s="5">
        <v>16</v>
      </c>
      <c r="AK22" s="5">
        <v>45</v>
      </c>
      <c r="AL22" s="5">
        <v>2</v>
      </c>
      <c r="AM22" s="5">
        <v>6</v>
      </c>
      <c r="AN22" s="5">
        <v>28</v>
      </c>
      <c r="AO22" s="5">
        <v>42</v>
      </c>
      <c r="AP22" s="5">
        <v>12</v>
      </c>
      <c r="AQ22" s="5">
        <v>70</v>
      </c>
      <c r="AR22" s="5">
        <v>40</v>
      </c>
      <c r="AS22" s="5">
        <v>26</v>
      </c>
      <c r="AT22" s="8">
        <f t="shared" si="0"/>
        <v>1454</v>
      </c>
    </row>
    <row r="23" spans="1:46" x14ac:dyDescent="0.25">
      <c r="A23" s="25" t="s">
        <v>77</v>
      </c>
      <c r="B23" s="6" t="s">
        <v>2</v>
      </c>
      <c r="C23" s="5">
        <v>2</v>
      </c>
      <c r="D23" s="5">
        <v>3</v>
      </c>
      <c r="E23" s="5">
        <v>1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8">
        <f t="shared" si="0"/>
        <v>6</v>
      </c>
    </row>
    <row r="24" spans="1:46" x14ac:dyDescent="0.25">
      <c r="A24" s="25" t="s">
        <v>135</v>
      </c>
      <c r="B24" s="6" t="s">
        <v>2</v>
      </c>
      <c r="C24" s="5">
        <v>10</v>
      </c>
      <c r="D24" s="5">
        <v>25</v>
      </c>
      <c r="E24" s="5">
        <v>10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8">
        <f t="shared" si="0"/>
        <v>45</v>
      </c>
    </row>
    <row r="25" spans="1:46" x14ac:dyDescent="0.25">
      <c r="A25" s="25" t="s">
        <v>78</v>
      </c>
      <c r="B25" s="6" t="s">
        <v>8</v>
      </c>
      <c r="C25" s="5">
        <v>13</v>
      </c>
      <c r="D25" s="5">
        <v>29</v>
      </c>
      <c r="E25" s="5">
        <v>10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8">
        <f t="shared" si="0"/>
        <v>52</v>
      </c>
    </row>
    <row r="26" spans="1:46" x14ac:dyDescent="0.25">
      <c r="A26" s="25" t="s">
        <v>153</v>
      </c>
      <c r="B26" s="6" t="s">
        <v>9</v>
      </c>
      <c r="C26" s="5">
        <v>0</v>
      </c>
      <c r="D26" s="5">
        <v>0</v>
      </c>
      <c r="E26" s="5">
        <v>0</v>
      </c>
      <c r="F26" s="5">
        <v>13</v>
      </c>
      <c r="G26" s="5">
        <v>52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8">
        <f t="shared" si="0"/>
        <v>65</v>
      </c>
    </row>
    <row r="27" spans="1:46" x14ac:dyDescent="0.25">
      <c r="A27" s="25" t="s">
        <v>81</v>
      </c>
      <c r="B27" s="6" t="s">
        <v>9</v>
      </c>
      <c r="C27" s="5">
        <v>8</v>
      </c>
      <c r="D27" s="5">
        <v>17</v>
      </c>
      <c r="E27" s="5">
        <v>6</v>
      </c>
      <c r="F27" s="5">
        <v>0</v>
      </c>
      <c r="G27" s="5">
        <v>0</v>
      </c>
      <c r="H27" s="5">
        <v>14</v>
      </c>
      <c r="I27" s="5">
        <v>85</v>
      </c>
      <c r="J27" s="5">
        <v>64</v>
      </c>
      <c r="K27" s="5">
        <v>36</v>
      </c>
      <c r="L27" s="5">
        <v>21</v>
      </c>
      <c r="M27" s="5">
        <v>28</v>
      </c>
      <c r="N27" s="5">
        <v>17</v>
      </c>
      <c r="O27" s="5">
        <v>51</v>
      </c>
      <c r="P27" s="5">
        <v>42</v>
      </c>
      <c r="Q27" s="5">
        <v>34</v>
      </c>
      <c r="R27" s="5">
        <v>6</v>
      </c>
      <c r="S27" s="5">
        <v>15</v>
      </c>
      <c r="T27" s="5">
        <v>14</v>
      </c>
      <c r="U27" s="5">
        <v>30</v>
      </c>
      <c r="V27" s="5">
        <v>38</v>
      </c>
      <c r="W27" s="5">
        <v>30</v>
      </c>
      <c r="X27" s="5">
        <v>43</v>
      </c>
      <c r="Y27" s="5">
        <v>51</v>
      </c>
      <c r="Z27" s="5">
        <v>33</v>
      </c>
      <c r="AA27" s="5">
        <v>23</v>
      </c>
      <c r="AB27" s="5">
        <v>38</v>
      </c>
      <c r="AC27" s="5">
        <v>19</v>
      </c>
      <c r="AD27" s="5">
        <v>51</v>
      </c>
      <c r="AE27" s="5">
        <v>45</v>
      </c>
      <c r="AF27" s="5">
        <v>35</v>
      </c>
      <c r="AG27" s="5">
        <v>16</v>
      </c>
      <c r="AH27" s="5">
        <v>64</v>
      </c>
      <c r="AI27" s="5">
        <v>58</v>
      </c>
      <c r="AJ27" s="5">
        <v>14</v>
      </c>
      <c r="AK27" s="5">
        <v>44</v>
      </c>
      <c r="AL27" s="5">
        <v>3</v>
      </c>
      <c r="AM27" s="5">
        <v>8</v>
      </c>
      <c r="AN27" s="5">
        <v>23</v>
      </c>
      <c r="AO27" s="5">
        <v>40</v>
      </c>
      <c r="AP27" s="5">
        <v>11</v>
      </c>
      <c r="AQ27" s="5">
        <v>62</v>
      </c>
      <c r="AR27" s="5">
        <v>33</v>
      </c>
      <c r="AS27" s="5">
        <v>22</v>
      </c>
      <c r="AT27" s="8">
        <f t="shared" si="0"/>
        <v>1292</v>
      </c>
    </row>
    <row r="28" spans="1:46" x14ac:dyDescent="0.25">
      <c r="A28" s="25" t="s">
        <v>7</v>
      </c>
      <c r="B28" s="6" t="s">
        <v>9</v>
      </c>
      <c r="C28" s="5">
        <v>0</v>
      </c>
      <c r="D28" s="5">
        <v>0</v>
      </c>
      <c r="E28" s="5">
        <v>0</v>
      </c>
      <c r="F28" s="5">
        <v>7</v>
      </c>
      <c r="G28" s="5">
        <v>31</v>
      </c>
      <c r="H28" s="5">
        <v>14</v>
      </c>
      <c r="I28" s="5">
        <v>85</v>
      </c>
      <c r="J28" s="5">
        <v>64</v>
      </c>
      <c r="K28" s="5">
        <v>36</v>
      </c>
      <c r="L28" s="5">
        <v>21</v>
      </c>
      <c r="M28" s="5">
        <v>28</v>
      </c>
      <c r="N28" s="5">
        <v>17</v>
      </c>
      <c r="O28" s="5">
        <v>51</v>
      </c>
      <c r="P28" s="5">
        <v>42</v>
      </c>
      <c r="Q28" s="5">
        <v>34</v>
      </c>
      <c r="R28" s="5">
        <v>6</v>
      </c>
      <c r="S28" s="5">
        <v>15</v>
      </c>
      <c r="T28" s="5">
        <v>14</v>
      </c>
      <c r="U28" s="5">
        <v>30</v>
      </c>
      <c r="V28" s="5">
        <v>38</v>
      </c>
      <c r="W28" s="5">
        <v>30</v>
      </c>
      <c r="X28" s="5">
        <v>43</v>
      </c>
      <c r="Y28" s="5">
        <v>51</v>
      </c>
      <c r="Z28" s="5">
        <v>33</v>
      </c>
      <c r="AA28" s="5">
        <v>23</v>
      </c>
      <c r="AB28" s="5">
        <v>38</v>
      </c>
      <c r="AC28" s="5">
        <v>19</v>
      </c>
      <c r="AD28" s="5">
        <v>51</v>
      </c>
      <c r="AE28" s="5">
        <v>45</v>
      </c>
      <c r="AF28" s="5">
        <v>35</v>
      </c>
      <c r="AG28" s="5">
        <v>16</v>
      </c>
      <c r="AH28" s="5">
        <v>64</v>
      </c>
      <c r="AI28" s="5">
        <v>58</v>
      </c>
      <c r="AJ28" s="5">
        <v>14</v>
      </c>
      <c r="AK28" s="5">
        <v>44</v>
      </c>
      <c r="AL28" s="5">
        <v>3</v>
      </c>
      <c r="AM28" s="5">
        <v>8</v>
      </c>
      <c r="AN28" s="5">
        <v>23</v>
      </c>
      <c r="AO28" s="5">
        <v>40</v>
      </c>
      <c r="AP28" s="5">
        <v>11</v>
      </c>
      <c r="AQ28" s="5">
        <v>62</v>
      </c>
      <c r="AR28" s="5">
        <v>33</v>
      </c>
      <c r="AS28" s="5">
        <v>22</v>
      </c>
      <c r="AT28" s="8">
        <f t="shared" si="0"/>
        <v>1299</v>
      </c>
    </row>
    <row r="29" spans="1:46" x14ac:dyDescent="0.25">
      <c r="A29" s="25" t="s">
        <v>136</v>
      </c>
      <c r="B29" s="6" t="s">
        <v>2</v>
      </c>
      <c r="C29" s="5">
        <v>3</v>
      </c>
      <c r="D29" s="5">
        <v>6</v>
      </c>
      <c r="E29" s="5">
        <v>2</v>
      </c>
      <c r="F29" s="5">
        <v>2</v>
      </c>
      <c r="G29" s="5">
        <v>4</v>
      </c>
      <c r="H29" s="5">
        <v>2</v>
      </c>
      <c r="I29" s="5">
        <v>12</v>
      </c>
      <c r="J29" s="5">
        <v>9</v>
      </c>
      <c r="K29" s="5">
        <v>5</v>
      </c>
      <c r="L29" s="5">
        <v>3</v>
      </c>
      <c r="M29" s="5">
        <v>4</v>
      </c>
      <c r="N29" s="5">
        <v>2</v>
      </c>
      <c r="O29" s="5">
        <v>7</v>
      </c>
      <c r="P29" s="5">
        <v>6</v>
      </c>
      <c r="Q29" s="5">
        <v>5</v>
      </c>
      <c r="R29" s="5">
        <v>1</v>
      </c>
      <c r="S29" s="5">
        <v>2</v>
      </c>
      <c r="T29" s="5">
        <v>2</v>
      </c>
      <c r="U29" s="5">
        <v>4</v>
      </c>
      <c r="V29" s="5">
        <v>5</v>
      </c>
      <c r="W29" s="5">
        <v>4</v>
      </c>
      <c r="X29" s="5">
        <v>6</v>
      </c>
      <c r="Y29" s="5">
        <v>7</v>
      </c>
      <c r="Z29" s="5">
        <v>4</v>
      </c>
      <c r="AA29" s="5">
        <v>3</v>
      </c>
      <c r="AB29" s="5">
        <v>5</v>
      </c>
      <c r="AC29" s="5">
        <v>2</v>
      </c>
      <c r="AD29" s="5">
        <v>7</v>
      </c>
      <c r="AE29" s="5">
        <v>6</v>
      </c>
      <c r="AF29" s="5">
        <v>5</v>
      </c>
      <c r="AG29" s="5">
        <v>2</v>
      </c>
      <c r="AH29" s="5">
        <v>9</v>
      </c>
      <c r="AI29" s="5">
        <v>8</v>
      </c>
      <c r="AJ29" s="5">
        <v>2</v>
      </c>
      <c r="AK29" s="5">
        <v>6</v>
      </c>
      <c r="AL29" s="5">
        <v>1</v>
      </c>
      <c r="AM29" s="5">
        <v>1</v>
      </c>
      <c r="AN29" s="5">
        <v>3</v>
      </c>
      <c r="AO29" s="5">
        <v>5</v>
      </c>
      <c r="AP29" s="5">
        <v>2</v>
      </c>
      <c r="AQ29" s="5">
        <v>9</v>
      </c>
      <c r="AR29" s="5">
        <v>4</v>
      </c>
      <c r="AS29" s="5">
        <v>3</v>
      </c>
      <c r="AT29" s="8">
        <f>SUM(C29:AS29)</f>
        <v>190</v>
      </c>
    </row>
    <row r="30" spans="1:46" x14ac:dyDescent="0.25">
      <c r="A30" s="25" t="s">
        <v>137</v>
      </c>
      <c r="B30" s="6" t="s">
        <v>2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8">
        <f t="shared" si="0"/>
        <v>0</v>
      </c>
    </row>
    <row r="31" spans="1:46" x14ac:dyDescent="0.25">
      <c r="A31" s="25" t="s">
        <v>138</v>
      </c>
      <c r="B31" s="6" t="s">
        <v>2</v>
      </c>
      <c r="C31" s="5">
        <v>2</v>
      </c>
      <c r="D31" s="5">
        <v>3</v>
      </c>
      <c r="E31" s="5">
        <v>2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8">
        <f t="shared" si="0"/>
        <v>7</v>
      </c>
    </row>
    <row r="32" spans="1:46" x14ac:dyDescent="0.25">
      <c r="A32" s="25" t="s">
        <v>79</v>
      </c>
      <c r="B32" s="6" t="s">
        <v>2</v>
      </c>
      <c r="C32" s="5">
        <v>4</v>
      </c>
      <c r="D32" s="5">
        <v>7</v>
      </c>
      <c r="E32" s="5">
        <v>3</v>
      </c>
      <c r="F32" s="5">
        <v>5</v>
      </c>
      <c r="G32" s="5">
        <v>20</v>
      </c>
      <c r="H32" s="5">
        <v>10</v>
      </c>
      <c r="I32" s="5">
        <v>60</v>
      </c>
      <c r="J32" s="5">
        <v>46</v>
      </c>
      <c r="K32" s="5">
        <v>24</v>
      </c>
      <c r="L32" s="5">
        <v>14</v>
      </c>
      <c r="M32" s="5">
        <v>15</v>
      </c>
      <c r="N32" s="5">
        <v>13</v>
      </c>
      <c r="O32" s="5">
        <v>36</v>
      </c>
      <c r="P32" s="5">
        <v>31</v>
      </c>
      <c r="Q32" s="5">
        <v>31</v>
      </c>
      <c r="R32" s="5">
        <v>4</v>
      </c>
      <c r="S32" s="5">
        <v>10</v>
      </c>
      <c r="T32" s="5">
        <v>8</v>
      </c>
      <c r="U32" s="5">
        <v>22</v>
      </c>
      <c r="V32" s="5">
        <v>28</v>
      </c>
      <c r="W32" s="5">
        <v>16</v>
      </c>
      <c r="X32" s="5">
        <v>29</v>
      </c>
      <c r="Y32" s="5">
        <v>34</v>
      </c>
      <c r="Z32" s="5">
        <v>23</v>
      </c>
      <c r="AA32" s="5">
        <v>17</v>
      </c>
      <c r="AB32" s="5">
        <v>29</v>
      </c>
      <c r="AC32" s="5">
        <v>13</v>
      </c>
      <c r="AD32" s="5">
        <v>35</v>
      </c>
      <c r="AE32" s="5">
        <v>31</v>
      </c>
      <c r="AF32" s="5">
        <v>27</v>
      </c>
      <c r="AG32" s="5">
        <v>8</v>
      </c>
      <c r="AH32" s="5">
        <v>48</v>
      </c>
      <c r="AI32" s="5">
        <v>43</v>
      </c>
      <c r="AJ32" s="5">
        <v>9</v>
      </c>
      <c r="AK32" s="5">
        <v>29</v>
      </c>
      <c r="AL32" s="5">
        <v>2</v>
      </c>
      <c r="AM32" s="5">
        <v>4</v>
      </c>
      <c r="AN32" s="5">
        <v>17</v>
      </c>
      <c r="AO32" s="5">
        <v>26</v>
      </c>
      <c r="AP32" s="5">
        <v>8</v>
      </c>
      <c r="AQ32" s="5">
        <v>44</v>
      </c>
      <c r="AR32" s="5">
        <v>25</v>
      </c>
      <c r="AS32" s="5">
        <v>17</v>
      </c>
      <c r="AT32" s="8">
        <f t="shared" si="0"/>
        <v>925</v>
      </c>
    </row>
    <row r="33" spans="1:46" x14ac:dyDescent="0.25">
      <c r="A33" s="25" t="s">
        <v>139</v>
      </c>
      <c r="B33" s="6" t="s">
        <v>2</v>
      </c>
      <c r="C33" s="5">
        <v>3</v>
      </c>
      <c r="D33" s="5">
        <v>5</v>
      </c>
      <c r="E33" s="5">
        <v>2</v>
      </c>
      <c r="F33" s="5">
        <v>2</v>
      </c>
      <c r="G33" s="5">
        <v>18</v>
      </c>
      <c r="H33" s="5">
        <v>9</v>
      </c>
      <c r="I33" s="5">
        <v>55</v>
      </c>
      <c r="J33" s="5">
        <v>47</v>
      </c>
      <c r="K33" s="5">
        <v>23</v>
      </c>
      <c r="L33" s="5">
        <v>12</v>
      </c>
      <c r="M33" s="5">
        <v>14</v>
      </c>
      <c r="N33" s="5">
        <v>12</v>
      </c>
      <c r="O33" s="5">
        <v>34</v>
      </c>
      <c r="P33" s="5">
        <v>29</v>
      </c>
      <c r="Q33" s="5">
        <v>24</v>
      </c>
      <c r="R33" s="5">
        <v>3</v>
      </c>
      <c r="S33" s="5">
        <v>10</v>
      </c>
      <c r="T33" s="5">
        <v>8</v>
      </c>
      <c r="U33" s="5">
        <v>20</v>
      </c>
      <c r="V33" s="5">
        <v>27</v>
      </c>
      <c r="W33" s="5">
        <v>15</v>
      </c>
      <c r="X33" s="5">
        <v>27</v>
      </c>
      <c r="Y33" s="5">
        <v>32</v>
      </c>
      <c r="Z33" s="5">
        <v>22</v>
      </c>
      <c r="AA33" s="5">
        <v>16</v>
      </c>
      <c r="AB33" s="5">
        <v>26</v>
      </c>
      <c r="AC33" s="5">
        <v>12</v>
      </c>
      <c r="AD33" s="5">
        <v>33</v>
      </c>
      <c r="AE33" s="5">
        <v>28</v>
      </c>
      <c r="AF33" s="5">
        <v>25</v>
      </c>
      <c r="AG33" s="5">
        <v>10</v>
      </c>
      <c r="AH33" s="5">
        <v>95</v>
      </c>
      <c r="AI33" s="5">
        <v>36</v>
      </c>
      <c r="AJ33" s="5">
        <v>9</v>
      </c>
      <c r="AK33" s="5">
        <v>26</v>
      </c>
      <c r="AL33" s="5">
        <v>2</v>
      </c>
      <c r="AM33" s="5">
        <v>4</v>
      </c>
      <c r="AN33" s="5">
        <v>16</v>
      </c>
      <c r="AO33" s="5">
        <v>25</v>
      </c>
      <c r="AP33" s="5">
        <v>7</v>
      </c>
      <c r="AQ33" s="5">
        <v>42</v>
      </c>
      <c r="AR33" s="5">
        <v>23</v>
      </c>
      <c r="AS33" s="5">
        <v>15</v>
      </c>
      <c r="AT33" s="8">
        <f>SUM(C33:AS33)</f>
        <v>903</v>
      </c>
    </row>
    <row r="34" spans="1:46" x14ac:dyDescent="0.25">
      <c r="A34" s="25" t="s">
        <v>140</v>
      </c>
      <c r="B34" s="6" t="s">
        <v>2</v>
      </c>
      <c r="C34" s="5">
        <v>8</v>
      </c>
      <c r="D34" s="5">
        <v>18</v>
      </c>
      <c r="E34" s="5">
        <v>6</v>
      </c>
      <c r="F34" s="5">
        <v>18</v>
      </c>
      <c r="G34" s="5">
        <v>30</v>
      </c>
      <c r="H34" s="5">
        <v>15</v>
      </c>
      <c r="I34" s="5">
        <v>95</v>
      </c>
      <c r="J34" s="5">
        <v>73</v>
      </c>
      <c r="K34" s="5">
        <v>38</v>
      </c>
      <c r="L34" s="5">
        <v>22</v>
      </c>
      <c r="M34" s="5">
        <v>22</v>
      </c>
      <c r="N34" s="5">
        <v>20</v>
      </c>
      <c r="O34" s="5">
        <v>56</v>
      </c>
      <c r="P34" s="5">
        <v>50</v>
      </c>
      <c r="Q34" s="5">
        <v>40</v>
      </c>
      <c r="R34" s="5">
        <v>6</v>
      </c>
      <c r="S34" s="5">
        <v>15</v>
      </c>
      <c r="T34" s="5">
        <v>12</v>
      </c>
      <c r="U34" s="5">
        <v>34</v>
      </c>
      <c r="V34" s="5">
        <v>45</v>
      </c>
      <c r="W34" s="5">
        <v>25</v>
      </c>
      <c r="X34" s="5">
        <v>46</v>
      </c>
      <c r="Y34" s="5">
        <v>54</v>
      </c>
      <c r="Z34" s="5">
        <v>37</v>
      </c>
      <c r="AA34" s="5">
        <v>27</v>
      </c>
      <c r="AB34" s="5">
        <v>46</v>
      </c>
      <c r="AC34" s="5">
        <v>20</v>
      </c>
      <c r="AD34" s="5">
        <v>56</v>
      </c>
      <c r="AE34" s="5">
        <v>48</v>
      </c>
      <c r="AF34" s="5">
        <v>42</v>
      </c>
      <c r="AG34" s="5">
        <v>12</v>
      </c>
      <c r="AH34" s="5">
        <v>76</v>
      </c>
      <c r="AI34" s="5">
        <v>68</v>
      </c>
      <c r="AJ34" s="5">
        <v>15</v>
      </c>
      <c r="AK34" s="5">
        <v>45</v>
      </c>
      <c r="AL34" s="5">
        <v>2</v>
      </c>
      <c r="AM34" s="5">
        <v>6</v>
      </c>
      <c r="AN34" s="5">
        <v>27</v>
      </c>
      <c r="AO34" s="5">
        <v>42</v>
      </c>
      <c r="AP34" s="5">
        <v>12</v>
      </c>
      <c r="AQ34" s="5">
        <v>70</v>
      </c>
      <c r="AR34" s="5">
        <v>40</v>
      </c>
      <c r="AS34" s="5">
        <v>26</v>
      </c>
      <c r="AT34" s="8">
        <f t="shared" si="0"/>
        <v>1465</v>
      </c>
    </row>
  </sheetData>
  <pageMargins left="0.511811024" right="0.511811024" top="0.78740157499999996" bottom="0.78740157499999996" header="0.31496062000000002" footer="0.31496062000000002"/>
  <pageSetup paperSize="9" scale="75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35"/>
  <sheetViews>
    <sheetView zoomScaleNormal="100" workbookViewId="0">
      <pane xSplit="1" topLeftCell="B1" activePane="topRight" state="frozen"/>
      <selection activeCell="A11" sqref="A11"/>
      <selection pane="topRight" activeCell="D5" sqref="D5"/>
    </sheetView>
  </sheetViews>
  <sheetFormatPr defaultRowHeight="15" x14ac:dyDescent="0.25"/>
  <cols>
    <col min="1" max="1" width="28.42578125" bestFit="1" customWidth="1"/>
  </cols>
  <sheetData>
    <row r="1" spans="1:46" ht="16.5" thickBot="1" x14ac:dyDescent="0.3">
      <c r="A1" s="16" t="s">
        <v>69</v>
      </c>
      <c r="B1" s="1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</row>
    <row r="2" spans="1:46" ht="158.25" x14ac:dyDescent="0.25">
      <c r="A2" s="2" t="s">
        <v>0</v>
      </c>
      <c r="B2" s="3" t="s">
        <v>1</v>
      </c>
      <c r="C2" s="13" t="s">
        <v>10</v>
      </c>
      <c r="D2" s="13" t="s">
        <v>11</v>
      </c>
      <c r="E2" s="13" t="s">
        <v>12</v>
      </c>
      <c r="F2" s="14" t="s">
        <v>13</v>
      </c>
      <c r="G2" s="15" t="s">
        <v>64</v>
      </c>
      <c r="H2" s="12" t="s">
        <v>27</v>
      </c>
      <c r="I2" s="12" t="s">
        <v>26</v>
      </c>
      <c r="J2" s="12" t="s">
        <v>28</v>
      </c>
      <c r="K2" s="12" t="s">
        <v>29</v>
      </c>
      <c r="L2" s="12" t="s">
        <v>30</v>
      </c>
      <c r="M2" s="12" t="s">
        <v>31</v>
      </c>
      <c r="N2" s="12" t="s">
        <v>32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  <c r="U2" s="12" t="s">
        <v>39</v>
      </c>
      <c r="V2" s="12" t="s">
        <v>40</v>
      </c>
      <c r="W2" s="12" t="s">
        <v>42</v>
      </c>
      <c r="X2" s="21" t="s">
        <v>41</v>
      </c>
      <c r="Y2" s="21" t="s">
        <v>43</v>
      </c>
      <c r="Z2" s="21" t="s">
        <v>44</v>
      </c>
      <c r="AA2" s="21" t="s">
        <v>46</v>
      </c>
      <c r="AB2" s="21" t="s">
        <v>45</v>
      </c>
      <c r="AC2" s="21" t="s">
        <v>65</v>
      </c>
      <c r="AD2" s="21" t="s">
        <v>66</v>
      </c>
      <c r="AE2" s="21" t="s">
        <v>49</v>
      </c>
      <c r="AF2" s="21" t="s">
        <v>50</v>
      </c>
      <c r="AG2" s="21" t="s">
        <v>51</v>
      </c>
      <c r="AH2" s="22" t="s">
        <v>52</v>
      </c>
      <c r="AI2" s="21" t="s">
        <v>53</v>
      </c>
      <c r="AJ2" s="21" t="s">
        <v>54</v>
      </c>
      <c r="AK2" s="4" t="s">
        <v>55</v>
      </c>
      <c r="AL2" s="21" t="s">
        <v>56</v>
      </c>
      <c r="AM2" s="21" t="s">
        <v>57</v>
      </c>
      <c r="AN2" s="4" t="s">
        <v>58</v>
      </c>
      <c r="AO2" s="21" t="s">
        <v>59</v>
      </c>
      <c r="AP2" s="21" t="s">
        <v>60</v>
      </c>
      <c r="AQ2" s="21" t="s">
        <v>61</v>
      </c>
      <c r="AR2" s="21" t="s">
        <v>62</v>
      </c>
      <c r="AS2" s="23" t="s">
        <v>63</v>
      </c>
      <c r="AT2" s="9" t="s">
        <v>76</v>
      </c>
    </row>
    <row r="3" spans="1:46" x14ac:dyDescent="0.25">
      <c r="A3" s="24" t="s">
        <v>125</v>
      </c>
      <c r="B3" s="6" t="s">
        <v>2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5">
        <v>0</v>
      </c>
      <c r="AM3" s="5">
        <v>0</v>
      </c>
      <c r="AN3" s="5">
        <v>0</v>
      </c>
      <c r="AO3" s="5">
        <v>0</v>
      </c>
      <c r="AP3" s="5">
        <v>0</v>
      </c>
      <c r="AQ3" s="5">
        <v>0</v>
      </c>
      <c r="AR3" s="5">
        <v>0</v>
      </c>
      <c r="AS3" s="5">
        <v>0</v>
      </c>
      <c r="AT3" s="8">
        <f>SUM(C3:AS3)</f>
        <v>0</v>
      </c>
    </row>
    <row r="4" spans="1:46" x14ac:dyDescent="0.25">
      <c r="A4" s="24" t="s">
        <v>126</v>
      </c>
      <c r="B4" s="6" t="s">
        <v>2</v>
      </c>
      <c r="C4" s="5">
        <v>3</v>
      </c>
      <c r="D4" s="5">
        <v>4</v>
      </c>
      <c r="E4" s="5">
        <v>2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8">
        <f>C4+D4+E4+F4+G4</f>
        <v>9</v>
      </c>
    </row>
    <row r="5" spans="1:46" x14ac:dyDescent="0.25">
      <c r="A5" s="24" t="s">
        <v>127</v>
      </c>
      <c r="B5" s="6" t="s">
        <v>2</v>
      </c>
      <c r="C5" s="5">
        <v>4</v>
      </c>
      <c r="D5" s="5">
        <v>6</v>
      </c>
      <c r="E5" s="5">
        <v>3</v>
      </c>
      <c r="F5" s="5">
        <v>8</v>
      </c>
      <c r="G5" s="5">
        <v>29</v>
      </c>
      <c r="H5" s="5">
        <v>13</v>
      </c>
      <c r="I5" s="5">
        <v>82</v>
      </c>
      <c r="J5" s="5">
        <v>62</v>
      </c>
      <c r="K5" s="5">
        <v>33</v>
      </c>
      <c r="L5" s="5">
        <v>20</v>
      </c>
      <c r="M5" s="5">
        <v>23</v>
      </c>
      <c r="N5" s="5">
        <v>17</v>
      </c>
      <c r="O5" s="5">
        <v>49</v>
      </c>
      <c r="P5" s="5">
        <v>42</v>
      </c>
      <c r="Q5" s="5">
        <v>34</v>
      </c>
      <c r="R5" s="5">
        <v>5</v>
      </c>
      <c r="S5" s="5">
        <v>14</v>
      </c>
      <c r="T5" s="5">
        <v>12</v>
      </c>
      <c r="U5" s="5">
        <v>29</v>
      </c>
      <c r="V5" s="5">
        <v>38</v>
      </c>
      <c r="W5" s="5">
        <v>25</v>
      </c>
      <c r="X5" s="5">
        <v>41</v>
      </c>
      <c r="Y5" s="5">
        <v>47</v>
      </c>
      <c r="Z5" s="5">
        <v>40</v>
      </c>
      <c r="AA5" s="5">
        <v>23</v>
      </c>
      <c r="AB5" s="5">
        <v>38</v>
      </c>
      <c r="AC5" s="5">
        <v>18</v>
      </c>
      <c r="AD5" s="5">
        <v>48</v>
      </c>
      <c r="AE5" s="5">
        <v>42</v>
      </c>
      <c r="AF5" s="5">
        <v>35</v>
      </c>
      <c r="AG5" s="5">
        <v>13</v>
      </c>
      <c r="AH5" s="5">
        <v>64</v>
      </c>
      <c r="AI5" s="5">
        <v>57</v>
      </c>
      <c r="AJ5" s="5">
        <v>13</v>
      </c>
      <c r="AK5" s="5">
        <v>39</v>
      </c>
      <c r="AL5" s="5">
        <v>2</v>
      </c>
      <c r="AM5" s="5">
        <v>6</v>
      </c>
      <c r="AN5" s="5">
        <v>23</v>
      </c>
      <c r="AO5" s="5">
        <v>37</v>
      </c>
      <c r="AP5" s="5">
        <v>10</v>
      </c>
      <c r="AQ5" s="5">
        <v>60</v>
      </c>
      <c r="AR5" s="5">
        <v>33</v>
      </c>
      <c r="AS5" s="5">
        <v>22</v>
      </c>
      <c r="AT5" s="8">
        <f t="shared" ref="AT5:AT34" si="0">C5+D5+E5+F5+G5</f>
        <v>50</v>
      </c>
    </row>
    <row r="6" spans="1:46" x14ac:dyDescent="0.25">
      <c r="A6" s="25" t="s">
        <v>80</v>
      </c>
      <c r="B6" s="6" t="s">
        <v>3</v>
      </c>
      <c r="C6" s="5">
        <v>3</v>
      </c>
      <c r="D6" s="5">
        <v>6</v>
      </c>
      <c r="E6" s="5">
        <v>3</v>
      </c>
      <c r="F6" s="5">
        <v>3</v>
      </c>
      <c r="G6" s="5">
        <v>9</v>
      </c>
      <c r="H6" s="5">
        <v>4</v>
      </c>
      <c r="I6" s="5">
        <v>20</v>
      </c>
      <c r="J6" s="5">
        <v>15</v>
      </c>
      <c r="K6" s="7">
        <v>9</v>
      </c>
      <c r="L6" s="7">
        <v>5</v>
      </c>
      <c r="M6" s="5">
        <v>6</v>
      </c>
      <c r="N6" s="5">
        <v>5</v>
      </c>
      <c r="O6" s="5">
        <v>12</v>
      </c>
      <c r="P6" s="5">
        <v>12</v>
      </c>
      <c r="Q6" s="5">
        <v>9</v>
      </c>
      <c r="R6" s="5">
        <v>3</v>
      </c>
      <c r="S6" s="5">
        <v>4</v>
      </c>
      <c r="T6" s="5">
        <v>4</v>
      </c>
      <c r="U6" s="5">
        <v>8</v>
      </c>
      <c r="V6" s="5">
        <v>10</v>
      </c>
      <c r="W6" s="5">
        <v>7</v>
      </c>
      <c r="X6" s="5">
        <v>10</v>
      </c>
      <c r="Y6" s="5">
        <v>22</v>
      </c>
      <c r="Z6" s="5">
        <v>8</v>
      </c>
      <c r="AA6" s="5">
        <v>6</v>
      </c>
      <c r="AB6" s="5">
        <v>10</v>
      </c>
      <c r="AC6" s="5">
        <v>5</v>
      </c>
      <c r="AD6" s="5">
        <v>12</v>
      </c>
      <c r="AE6" s="5">
        <v>10</v>
      </c>
      <c r="AF6" s="5">
        <v>8</v>
      </c>
      <c r="AG6" s="5">
        <v>4</v>
      </c>
      <c r="AH6" s="5">
        <v>16</v>
      </c>
      <c r="AI6" s="5">
        <v>14</v>
      </c>
      <c r="AJ6" s="5">
        <v>4</v>
      </c>
      <c r="AK6" s="5">
        <v>10</v>
      </c>
      <c r="AL6" s="5">
        <v>2</v>
      </c>
      <c r="AM6" s="5">
        <v>2</v>
      </c>
      <c r="AN6" s="5">
        <v>6</v>
      </c>
      <c r="AO6" s="5">
        <v>9</v>
      </c>
      <c r="AP6" s="5">
        <v>3</v>
      </c>
      <c r="AQ6" s="5">
        <v>15</v>
      </c>
      <c r="AR6" s="5">
        <v>8</v>
      </c>
      <c r="AS6" s="5">
        <v>6</v>
      </c>
      <c r="AT6" s="8">
        <f t="shared" si="0"/>
        <v>24</v>
      </c>
    </row>
    <row r="7" spans="1:46" x14ac:dyDescent="0.25">
      <c r="A7" s="24" t="s">
        <v>128</v>
      </c>
      <c r="B7" s="6" t="s">
        <v>2</v>
      </c>
      <c r="C7" s="5">
        <v>20</v>
      </c>
      <c r="D7" s="5">
        <v>43</v>
      </c>
      <c r="E7" s="5">
        <v>16</v>
      </c>
      <c r="F7" s="5">
        <v>5</v>
      </c>
      <c r="G7" s="5">
        <v>17</v>
      </c>
      <c r="H7" s="5">
        <v>8</v>
      </c>
      <c r="I7" s="5">
        <v>45</v>
      </c>
      <c r="J7" s="5">
        <v>33</v>
      </c>
      <c r="K7" s="5">
        <v>19</v>
      </c>
      <c r="L7" s="5">
        <v>12</v>
      </c>
      <c r="M7" s="5">
        <v>15</v>
      </c>
      <c r="N7" s="5">
        <v>10</v>
      </c>
      <c r="O7" s="5">
        <v>26</v>
      </c>
      <c r="P7" s="5">
        <v>22</v>
      </c>
      <c r="Q7" s="5">
        <v>18</v>
      </c>
      <c r="R7" s="5">
        <v>4</v>
      </c>
      <c r="S7" s="5">
        <v>9</v>
      </c>
      <c r="T7" s="5">
        <v>8</v>
      </c>
      <c r="U7" s="5">
        <v>16</v>
      </c>
      <c r="V7" s="5">
        <v>20</v>
      </c>
      <c r="W7" s="5">
        <v>17</v>
      </c>
      <c r="X7" s="5">
        <v>23</v>
      </c>
      <c r="Y7" s="5">
        <v>26</v>
      </c>
      <c r="Z7" s="5">
        <v>18</v>
      </c>
      <c r="AA7" s="5">
        <v>13</v>
      </c>
      <c r="AB7" s="5">
        <v>20</v>
      </c>
      <c r="AC7" s="5">
        <v>10</v>
      </c>
      <c r="AD7" s="5">
        <v>26</v>
      </c>
      <c r="AE7" s="5">
        <v>24</v>
      </c>
      <c r="AF7" s="5">
        <v>19</v>
      </c>
      <c r="AG7" s="5">
        <v>9</v>
      </c>
      <c r="AH7" s="5">
        <v>33</v>
      </c>
      <c r="AI7" s="5">
        <v>30</v>
      </c>
      <c r="AJ7" s="5">
        <v>9</v>
      </c>
      <c r="AK7" s="5">
        <v>22</v>
      </c>
      <c r="AL7" s="5">
        <v>3</v>
      </c>
      <c r="AM7" s="5">
        <v>5</v>
      </c>
      <c r="AN7" s="5">
        <v>13</v>
      </c>
      <c r="AO7" s="5">
        <v>22</v>
      </c>
      <c r="AP7" s="5">
        <v>7</v>
      </c>
      <c r="AQ7" s="5">
        <v>32</v>
      </c>
      <c r="AR7" s="5">
        <v>18</v>
      </c>
      <c r="AS7" s="5">
        <v>12</v>
      </c>
      <c r="AT7" s="8">
        <f t="shared" si="0"/>
        <v>101</v>
      </c>
    </row>
    <row r="8" spans="1:46" x14ac:dyDescent="0.25">
      <c r="A8" s="24" t="s">
        <v>129</v>
      </c>
      <c r="B8" s="6" t="s">
        <v>2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8">
        <f t="shared" si="0"/>
        <v>0</v>
      </c>
    </row>
    <row r="9" spans="1:46" x14ac:dyDescent="0.25">
      <c r="A9" s="24" t="s">
        <v>130</v>
      </c>
      <c r="B9" s="6" t="s">
        <v>2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8">
        <f t="shared" si="0"/>
        <v>0</v>
      </c>
    </row>
    <row r="10" spans="1:46" x14ac:dyDescent="0.25">
      <c r="A10" s="24" t="s">
        <v>131</v>
      </c>
      <c r="B10" s="6" t="s">
        <v>2</v>
      </c>
      <c r="C10" s="5">
        <v>2</v>
      </c>
      <c r="D10" s="5">
        <v>3</v>
      </c>
      <c r="E10" s="5">
        <v>2</v>
      </c>
      <c r="F10" s="5">
        <v>3</v>
      </c>
      <c r="G10" s="5">
        <v>8</v>
      </c>
      <c r="H10" s="5">
        <v>4</v>
      </c>
      <c r="I10" s="5">
        <v>23</v>
      </c>
      <c r="J10" s="5">
        <v>18</v>
      </c>
      <c r="K10" s="5">
        <v>9</v>
      </c>
      <c r="L10" s="5">
        <v>5</v>
      </c>
      <c r="M10" s="5">
        <v>4</v>
      </c>
      <c r="N10" s="5">
        <v>5</v>
      </c>
      <c r="O10" s="5">
        <v>14</v>
      </c>
      <c r="P10" s="5">
        <v>13</v>
      </c>
      <c r="Q10" s="5">
        <v>11</v>
      </c>
      <c r="R10" s="5">
        <v>3</v>
      </c>
      <c r="S10" s="5">
        <v>5</v>
      </c>
      <c r="T10" s="5">
        <v>4</v>
      </c>
      <c r="U10" s="5">
        <v>9</v>
      </c>
      <c r="V10" s="5">
        <v>12</v>
      </c>
      <c r="W10" s="5">
        <v>5</v>
      </c>
      <c r="X10" s="5">
        <v>11</v>
      </c>
      <c r="Y10" s="5">
        <v>13</v>
      </c>
      <c r="Z10" s="5">
        <v>9</v>
      </c>
      <c r="AA10" s="5">
        <v>7</v>
      </c>
      <c r="AB10" s="5">
        <v>12</v>
      </c>
      <c r="AC10" s="5">
        <v>5</v>
      </c>
      <c r="AD10" s="5">
        <v>14</v>
      </c>
      <c r="AE10" s="5">
        <v>12</v>
      </c>
      <c r="AF10" s="5">
        <v>11</v>
      </c>
      <c r="AG10" s="5">
        <v>3</v>
      </c>
      <c r="AH10" s="5">
        <v>19</v>
      </c>
      <c r="AI10" s="5">
        <v>17</v>
      </c>
      <c r="AJ10" s="5">
        <v>4</v>
      </c>
      <c r="AK10" s="5">
        <v>11</v>
      </c>
      <c r="AL10" s="5">
        <v>1</v>
      </c>
      <c r="AM10" s="5">
        <v>3</v>
      </c>
      <c r="AN10" s="5">
        <v>7</v>
      </c>
      <c r="AO10" s="5">
        <v>10</v>
      </c>
      <c r="AP10" s="5">
        <v>3</v>
      </c>
      <c r="AQ10" s="5">
        <v>18</v>
      </c>
      <c r="AR10" s="5">
        <v>10</v>
      </c>
      <c r="AS10" s="5">
        <v>7</v>
      </c>
      <c r="AT10" s="8">
        <f t="shared" si="0"/>
        <v>18</v>
      </c>
    </row>
    <row r="11" spans="1:46" x14ac:dyDescent="0.25">
      <c r="A11" s="25" t="s">
        <v>150</v>
      </c>
      <c r="B11" s="6" t="s">
        <v>3</v>
      </c>
      <c r="C11" s="5">
        <v>4</v>
      </c>
      <c r="D11" s="5">
        <v>8</v>
      </c>
      <c r="E11" s="5">
        <v>3</v>
      </c>
      <c r="F11" s="5">
        <v>5</v>
      </c>
      <c r="G11" s="5">
        <v>18</v>
      </c>
      <c r="H11" s="5">
        <v>10</v>
      </c>
      <c r="I11" s="5">
        <v>50</v>
      </c>
      <c r="J11" s="5">
        <v>37</v>
      </c>
      <c r="K11" s="5">
        <v>20</v>
      </c>
      <c r="L11" s="5">
        <v>12</v>
      </c>
      <c r="M11" s="5">
        <v>14</v>
      </c>
      <c r="N11" s="5">
        <v>10</v>
      </c>
      <c r="O11" s="5">
        <v>29</v>
      </c>
      <c r="P11" s="5">
        <v>25</v>
      </c>
      <c r="Q11" s="5">
        <v>21</v>
      </c>
      <c r="R11" s="5">
        <v>3</v>
      </c>
      <c r="S11" s="5">
        <v>9</v>
      </c>
      <c r="T11" s="5">
        <v>7</v>
      </c>
      <c r="U11" s="5">
        <v>18</v>
      </c>
      <c r="V11" s="5">
        <v>23</v>
      </c>
      <c r="W11" s="5">
        <v>15</v>
      </c>
      <c r="X11" s="5">
        <v>25</v>
      </c>
      <c r="Y11" s="5">
        <v>29</v>
      </c>
      <c r="Z11" s="5">
        <v>19</v>
      </c>
      <c r="AA11" s="5">
        <v>14</v>
      </c>
      <c r="AB11" s="5">
        <v>23</v>
      </c>
      <c r="AC11" s="5">
        <v>11</v>
      </c>
      <c r="AD11" s="5">
        <v>29</v>
      </c>
      <c r="AE11" s="5">
        <v>26</v>
      </c>
      <c r="AF11" s="5">
        <v>21</v>
      </c>
      <c r="AG11" s="5">
        <v>8</v>
      </c>
      <c r="AH11" s="5">
        <v>38</v>
      </c>
      <c r="AI11" s="5">
        <v>35</v>
      </c>
      <c r="AJ11" s="5">
        <v>8</v>
      </c>
      <c r="AK11" s="5">
        <v>24</v>
      </c>
      <c r="AL11" s="5">
        <v>2</v>
      </c>
      <c r="AM11" s="5">
        <v>4</v>
      </c>
      <c r="AN11" s="5">
        <v>14</v>
      </c>
      <c r="AO11" s="5">
        <v>23</v>
      </c>
      <c r="AP11" s="5">
        <v>6</v>
      </c>
      <c r="AQ11" s="5">
        <v>36</v>
      </c>
      <c r="AR11" s="5">
        <v>20</v>
      </c>
      <c r="AS11" s="5">
        <v>14</v>
      </c>
      <c r="AT11" s="8">
        <f t="shared" si="0"/>
        <v>38</v>
      </c>
    </row>
    <row r="12" spans="1:46" x14ac:dyDescent="0.25">
      <c r="A12" s="25" t="s">
        <v>132</v>
      </c>
      <c r="B12" s="6" t="s">
        <v>2</v>
      </c>
      <c r="C12" s="5">
        <v>7</v>
      </c>
      <c r="D12" s="5">
        <v>17</v>
      </c>
      <c r="E12" s="5">
        <v>6</v>
      </c>
      <c r="F12" s="5">
        <v>4</v>
      </c>
      <c r="G12" s="5">
        <v>18</v>
      </c>
      <c r="H12" s="5">
        <v>8</v>
      </c>
      <c r="I12" s="5">
        <v>50</v>
      </c>
      <c r="J12" s="5">
        <v>37</v>
      </c>
      <c r="K12" s="5">
        <v>21</v>
      </c>
      <c r="L12" s="5">
        <v>12</v>
      </c>
      <c r="M12" s="5">
        <v>16</v>
      </c>
      <c r="N12" s="5">
        <v>10</v>
      </c>
      <c r="O12" s="5">
        <v>30</v>
      </c>
      <c r="P12" s="5">
        <v>24</v>
      </c>
      <c r="Q12" s="5">
        <v>20</v>
      </c>
      <c r="R12" s="5">
        <v>3</v>
      </c>
      <c r="S12" s="5">
        <v>8</v>
      </c>
      <c r="T12" s="5">
        <v>7</v>
      </c>
      <c r="U12" s="5">
        <v>17</v>
      </c>
      <c r="V12" s="5">
        <v>22</v>
      </c>
      <c r="W12" s="5">
        <v>18</v>
      </c>
      <c r="X12" s="5">
        <v>25</v>
      </c>
      <c r="Y12" s="5">
        <v>30</v>
      </c>
      <c r="Z12" s="5">
        <v>19</v>
      </c>
      <c r="AA12" s="5">
        <v>13</v>
      </c>
      <c r="AB12" s="5">
        <v>22</v>
      </c>
      <c r="AC12" s="5">
        <v>10</v>
      </c>
      <c r="AD12" s="5">
        <v>29</v>
      </c>
      <c r="AE12" s="5">
        <v>26</v>
      </c>
      <c r="AF12" s="5">
        <v>20</v>
      </c>
      <c r="AG12" s="5">
        <v>9</v>
      </c>
      <c r="AH12" s="5">
        <v>38</v>
      </c>
      <c r="AI12" s="5">
        <v>34</v>
      </c>
      <c r="AJ12" s="5">
        <v>8</v>
      </c>
      <c r="AK12" s="5">
        <v>24</v>
      </c>
      <c r="AL12" s="5">
        <v>2</v>
      </c>
      <c r="AM12" s="5">
        <v>4</v>
      </c>
      <c r="AN12" s="5">
        <v>13</v>
      </c>
      <c r="AO12" s="5">
        <v>23</v>
      </c>
      <c r="AP12" s="5">
        <v>6</v>
      </c>
      <c r="AQ12" s="5">
        <v>36</v>
      </c>
      <c r="AR12" s="5">
        <v>19</v>
      </c>
      <c r="AS12" s="5">
        <v>13</v>
      </c>
      <c r="AT12" s="8">
        <f t="shared" si="0"/>
        <v>52</v>
      </c>
    </row>
    <row r="13" spans="1:46" x14ac:dyDescent="0.25">
      <c r="A13" s="25" t="s">
        <v>5</v>
      </c>
      <c r="B13" s="6" t="s">
        <v>2</v>
      </c>
      <c r="C13" s="5">
        <v>4</v>
      </c>
      <c r="D13" s="5">
        <v>7</v>
      </c>
      <c r="E13" s="5">
        <v>3</v>
      </c>
      <c r="F13" s="5">
        <v>3</v>
      </c>
      <c r="G13" s="5">
        <v>10</v>
      </c>
      <c r="H13" s="5">
        <v>5</v>
      </c>
      <c r="I13" s="5">
        <v>32</v>
      </c>
      <c r="J13" s="5">
        <v>24</v>
      </c>
      <c r="K13" s="5">
        <v>13</v>
      </c>
      <c r="L13" s="5">
        <v>7</v>
      </c>
      <c r="M13" s="5">
        <v>8</v>
      </c>
      <c r="N13" s="5">
        <v>7</v>
      </c>
      <c r="O13" s="5">
        <v>19</v>
      </c>
      <c r="P13" s="5">
        <v>16</v>
      </c>
      <c r="Q13" s="5">
        <v>13</v>
      </c>
      <c r="R13" s="5">
        <v>2</v>
      </c>
      <c r="S13" s="5">
        <v>5</v>
      </c>
      <c r="T13" s="5">
        <v>4</v>
      </c>
      <c r="U13" s="5">
        <v>12</v>
      </c>
      <c r="V13" s="5">
        <v>15</v>
      </c>
      <c r="W13" s="5">
        <v>9</v>
      </c>
      <c r="X13" s="5">
        <v>15</v>
      </c>
      <c r="Y13" s="5">
        <v>18</v>
      </c>
      <c r="Z13" s="5">
        <v>12</v>
      </c>
      <c r="AA13" s="5">
        <v>9</v>
      </c>
      <c r="AB13" s="5">
        <v>15</v>
      </c>
      <c r="AC13" s="5">
        <v>7</v>
      </c>
      <c r="AD13" s="5">
        <v>19</v>
      </c>
      <c r="AE13" s="5">
        <v>17</v>
      </c>
      <c r="AF13" s="5">
        <v>14</v>
      </c>
      <c r="AG13" s="5">
        <v>5</v>
      </c>
      <c r="AH13" s="5">
        <v>26</v>
      </c>
      <c r="AI13" s="5">
        <v>23</v>
      </c>
      <c r="AJ13" s="5">
        <v>5</v>
      </c>
      <c r="AK13" s="5">
        <v>15</v>
      </c>
      <c r="AL13" s="5">
        <v>2</v>
      </c>
      <c r="AM13" s="5">
        <v>3</v>
      </c>
      <c r="AN13" s="5">
        <v>9</v>
      </c>
      <c r="AO13" s="5">
        <v>14</v>
      </c>
      <c r="AP13" s="5">
        <v>4</v>
      </c>
      <c r="AQ13" s="5">
        <v>24</v>
      </c>
      <c r="AR13" s="5">
        <v>13</v>
      </c>
      <c r="AS13" s="5">
        <v>9</v>
      </c>
      <c r="AT13" s="8">
        <f t="shared" si="0"/>
        <v>27</v>
      </c>
    </row>
    <row r="14" spans="1:46" x14ac:dyDescent="0.25">
      <c r="A14" s="24" t="s">
        <v>86</v>
      </c>
      <c r="B14" s="6" t="s">
        <v>2</v>
      </c>
      <c r="C14" s="5">
        <v>2</v>
      </c>
      <c r="D14" s="5">
        <v>3</v>
      </c>
      <c r="E14" s="5">
        <v>2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8">
        <f t="shared" si="0"/>
        <v>7</v>
      </c>
    </row>
    <row r="15" spans="1:46" x14ac:dyDescent="0.25">
      <c r="A15" s="25" t="s">
        <v>84</v>
      </c>
      <c r="B15" s="6" t="s">
        <v>3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8">
        <f t="shared" si="0"/>
        <v>0</v>
      </c>
    </row>
    <row r="16" spans="1:46" x14ac:dyDescent="0.25">
      <c r="A16" s="25" t="s">
        <v>90</v>
      </c>
      <c r="B16" s="6" t="s">
        <v>3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8">
        <f t="shared" si="0"/>
        <v>0</v>
      </c>
    </row>
    <row r="17" spans="1:46" x14ac:dyDescent="0.25">
      <c r="A17" s="25" t="s">
        <v>85</v>
      </c>
      <c r="B17" s="6" t="s">
        <v>3</v>
      </c>
      <c r="C17" s="5">
        <v>3</v>
      </c>
      <c r="D17" s="5">
        <v>4</v>
      </c>
      <c r="E17" s="5">
        <v>2</v>
      </c>
      <c r="F17" s="5">
        <v>3</v>
      </c>
      <c r="G17" s="5">
        <v>6</v>
      </c>
      <c r="H17" s="5">
        <v>2</v>
      </c>
      <c r="I17" s="5">
        <v>7</v>
      </c>
      <c r="J17" s="5">
        <v>3</v>
      </c>
      <c r="K17" s="5">
        <v>10</v>
      </c>
      <c r="L17" s="5">
        <v>8</v>
      </c>
      <c r="M17" s="5">
        <v>5</v>
      </c>
      <c r="N17" s="5">
        <v>3</v>
      </c>
      <c r="O17" s="5">
        <v>6</v>
      </c>
      <c r="P17" s="5">
        <v>6</v>
      </c>
      <c r="Q17" s="5">
        <v>5</v>
      </c>
      <c r="R17" s="5">
        <v>2</v>
      </c>
      <c r="S17" s="5">
        <v>3</v>
      </c>
      <c r="T17" s="5">
        <v>3</v>
      </c>
      <c r="U17" s="5">
        <v>4</v>
      </c>
      <c r="V17" s="5">
        <v>5</v>
      </c>
      <c r="W17" s="5">
        <v>4</v>
      </c>
      <c r="X17" s="5">
        <v>6</v>
      </c>
      <c r="Y17" s="5">
        <v>6</v>
      </c>
      <c r="Z17" s="5">
        <v>5</v>
      </c>
      <c r="AA17" s="5">
        <v>4</v>
      </c>
      <c r="AB17" s="5">
        <v>5</v>
      </c>
      <c r="AC17" s="5">
        <v>3</v>
      </c>
      <c r="AD17" s="5">
        <v>6</v>
      </c>
      <c r="AE17" s="5">
        <v>6</v>
      </c>
      <c r="AF17" s="5">
        <v>5</v>
      </c>
      <c r="AG17" s="5">
        <v>3</v>
      </c>
      <c r="AH17" s="5">
        <v>8</v>
      </c>
      <c r="AI17" s="5">
        <v>7</v>
      </c>
      <c r="AJ17" s="5">
        <v>3</v>
      </c>
      <c r="AK17" s="5">
        <v>5</v>
      </c>
      <c r="AL17" s="5">
        <v>2</v>
      </c>
      <c r="AM17" s="5">
        <v>2</v>
      </c>
      <c r="AN17" s="5">
        <v>4</v>
      </c>
      <c r="AO17" s="5">
        <v>5</v>
      </c>
      <c r="AP17" s="5">
        <v>3</v>
      </c>
      <c r="AQ17" s="5">
        <v>7</v>
      </c>
      <c r="AR17" s="5">
        <v>5</v>
      </c>
      <c r="AS17" s="5">
        <v>4</v>
      </c>
      <c r="AT17" s="8">
        <f t="shared" si="0"/>
        <v>18</v>
      </c>
    </row>
    <row r="18" spans="1:46" x14ac:dyDescent="0.25">
      <c r="A18" s="25" t="s">
        <v>87</v>
      </c>
      <c r="B18" s="6" t="s">
        <v>2</v>
      </c>
      <c r="C18" s="5">
        <v>2</v>
      </c>
      <c r="D18" s="5">
        <v>4</v>
      </c>
      <c r="E18" s="5">
        <v>2</v>
      </c>
      <c r="F18" s="5">
        <v>3</v>
      </c>
      <c r="G18" s="5">
        <v>10</v>
      </c>
      <c r="H18" s="5">
        <v>5</v>
      </c>
      <c r="I18" s="5">
        <v>33</v>
      </c>
      <c r="J18" s="5">
        <v>25</v>
      </c>
      <c r="K18" s="5">
        <v>13</v>
      </c>
      <c r="L18" s="5">
        <v>8</v>
      </c>
      <c r="M18" s="5">
        <v>7</v>
      </c>
      <c r="N18" s="5">
        <v>19</v>
      </c>
      <c r="O18" s="5">
        <v>17</v>
      </c>
      <c r="P18" s="5">
        <v>14</v>
      </c>
      <c r="Q18" s="5">
        <v>2</v>
      </c>
      <c r="R18" s="5">
        <v>6</v>
      </c>
      <c r="S18" s="5">
        <v>5</v>
      </c>
      <c r="T18" s="5">
        <v>12</v>
      </c>
      <c r="U18" s="5">
        <v>15</v>
      </c>
      <c r="V18" s="5">
        <v>5</v>
      </c>
      <c r="W18" s="5">
        <v>10</v>
      </c>
      <c r="X18" s="5">
        <v>16</v>
      </c>
      <c r="Y18" s="5">
        <v>18</v>
      </c>
      <c r="Z18" s="5">
        <v>12</v>
      </c>
      <c r="AA18" s="5">
        <v>9</v>
      </c>
      <c r="AB18" s="5">
        <v>15</v>
      </c>
      <c r="AC18" s="5">
        <v>7</v>
      </c>
      <c r="AD18" s="5">
        <v>19</v>
      </c>
      <c r="AE18" s="5">
        <v>17</v>
      </c>
      <c r="AF18" s="5">
        <v>14</v>
      </c>
      <c r="AG18" s="5">
        <v>10</v>
      </c>
      <c r="AH18" s="5">
        <v>25</v>
      </c>
      <c r="AI18" s="5">
        <v>23</v>
      </c>
      <c r="AJ18" s="5">
        <v>5</v>
      </c>
      <c r="AK18" s="5">
        <v>16</v>
      </c>
      <c r="AL18" s="5">
        <v>2</v>
      </c>
      <c r="AM18" s="5">
        <v>3</v>
      </c>
      <c r="AN18" s="5">
        <v>9</v>
      </c>
      <c r="AO18" s="5">
        <v>15</v>
      </c>
      <c r="AP18" s="5">
        <v>4</v>
      </c>
      <c r="AQ18" s="5">
        <v>24</v>
      </c>
      <c r="AR18" s="5">
        <v>13</v>
      </c>
      <c r="AS18" s="5">
        <v>9</v>
      </c>
      <c r="AT18" s="8">
        <f t="shared" si="0"/>
        <v>21</v>
      </c>
    </row>
    <row r="19" spans="1:46" x14ac:dyDescent="0.25">
      <c r="A19" s="25" t="s">
        <v>88</v>
      </c>
      <c r="B19" s="6" t="s">
        <v>3</v>
      </c>
      <c r="C19" s="5">
        <v>146</v>
      </c>
      <c r="D19" s="5">
        <v>340</v>
      </c>
      <c r="E19" s="5">
        <v>118</v>
      </c>
      <c r="F19" s="5">
        <v>65</v>
      </c>
      <c r="G19" s="5">
        <v>303</v>
      </c>
      <c r="H19" s="5">
        <v>135</v>
      </c>
      <c r="I19" s="5">
        <v>845</v>
      </c>
      <c r="J19" s="5">
        <v>628</v>
      </c>
      <c r="K19" s="5">
        <v>351</v>
      </c>
      <c r="L19" s="5">
        <v>210</v>
      </c>
      <c r="M19" s="5">
        <v>277</v>
      </c>
      <c r="N19" s="5">
        <v>167</v>
      </c>
      <c r="O19" s="5">
        <v>501</v>
      </c>
      <c r="P19" s="5">
        <v>413</v>
      </c>
      <c r="Q19" s="5">
        <v>337</v>
      </c>
      <c r="R19" s="5">
        <v>52</v>
      </c>
      <c r="S19" s="5">
        <v>146</v>
      </c>
      <c r="T19" s="5">
        <v>132</v>
      </c>
      <c r="U19" s="5">
        <v>297</v>
      </c>
      <c r="V19" s="5">
        <v>374</v>
      </c>
      <c r="W19" s="5">
        <v>304</v>
      </c>
      <c r="X19" s="5">
        <v>428</v>
      </c>
      <c r="Y19" s="5">
        <v>500</v>
      </c>
      <c r="Z19" s="5">
        <v>322</v>
      </c>
      <c r="AA19" s="5">
        <v>221</v>
      </c>
      <c r="AB19" s="5">
        <v>379</v>
      </c>
      <c r="AC19" s="5">
        <v>182</v>
      </c>
      <c r="AD19" s="5">
        <v>498</v>
      </c>
      <c r="AE19" s="5">
        <v>441</v>
      </c>
      <c r="AF19" s="5">
        <v>348</v>
      </c>
      <c r="AG19" s="5">
        <v>155</v>
      </c>
      <c r="AH19" s="5">
        <v>634</v>
      </c>
      <c r="AI19" s="5">
        <v>579</v>
      </c>
      <c r="AJ19" s="5">
        <v>136</v>
      </c>
      <c r="AK19" s="5">
        <v>411</v>
      </c>
      <c r="AL19" s="5">
        <v>20</v>
      </c>
      <c r="AM19" s="5">
        <v>73</v>
      </c>
      <c r="AN19" s="5">
        <v>226</v>
      </c>
      <c r="AO19" s="5">
        <v>398</v>
      </c>
      <c r="AP19" s="5">
        <v>105</v>
      </c>
      <c r="AQ19" s="5">
        <v>612</v>
      </c>
      <c r="AR19" s="5">
        <v>328</v>
      </c>
      <c r="AS19" s="5">
        <v>220</v>
      </c>
      <c r="AT19" s="8">
        <f t="shared" si="0"/>
        <v>972</v>
      </c>
    </row>
    <row r="20" spans="1:46" x14ac:dyDescent="0.25">
      <c r="A20" s="25" t="s">
        <v>89</v>
      </c>
      <c r="B20" s="6" t="s">
        <v>2</v>
      </c>
      <c r="C20" s="5">
        <v>11</v>
      </c>
      <c r="D20" s="5">
        <v>25</v>
      </c>
      <c r="E20" s="5">
        <v>9</v>
      </c>
      <c r="F20" s="5">
        <v>18</v>
      </c>
      <c r="G20" s="5">
        <v>52</v>
      </c>
      <c r="H20" s="5">
        <v>26</v>
      </c>
      <c r="I20" s="5">
        <v>160</v>
      </c>
      <c r="J20" s="5">
        <v>121</v>
      </c>
      <c r="K20" s="5">
        <v>64</v>
      </c>
      <c r="L20" s="5">
        <v>37</v>
      </c>
      <c r="M20" s="5">
        <v>39</v>
      </c>
      <c r="N20" s="5">
        <v>34</v>
      </c>
      <c r="O20" s="5">
        <v>95</v>
      </c>
      <c r="P20" s="5">
        <v>83</v>
      </c>
      <c r="Q20" s="5">
        <v>68</v>
      </c>
      <c r="R20" s="5">
        <v>10</v>
      </c>
      <c r="S20" s="5">
        <v>26</v>
      </c>
      <c r="T20" s="5">
        <v>21</v>
      </c>
      <c r="U20" s="5">
        <v>57</v>
      </c>
      <c r="V20" s="5">
        <v>75</v>
      </c>
      <c r="W20" s="5">
        <v>43</v>
      </c>
      <c r="X20" s="5">
        <v>78</v>
      </c>
      <c r="Y20" s="5">
        <v>91</v>
      </c>
      <c r="Z20" s="5">
        <v>61</v>
      </c>
      <c r="AA20" s="5">
        <v>45</v>
      </c>
      <c r="AB20" s="5">
        <v>76</v>
      </c>
      <c r="AC20" s="5">
        <v>34</v>
      </c>
      <c r="AD20" s="5">
        <v>94</v>
      </c>
      <c r="AE20" s="5">
        <v>82</v>
      </c>
      <c r="AF20" s="5">
        <v>70</v>
      </c>
      <c r="AG20" s="5">
        <v>22</v>
      </c>
      <c r="AH20" s="5">
        <v>127</v>
      </c>
      <c r="AI20" s="5">
        <v>114</v>
      </c>
      <c r="AJ20" s="5">
        <v>25</v>
      </c>
      <c r="AK20" s="5">
        <v>76</v>
      </c>
      <c r="AL20" s="5">
        <v>3</v>
      </c>
      <c r="AM20" s="5">
        <v>11</v>
      </c>
      <c r="AN20" s="5">
        <v>46</v>
      </c>
      <c r="AO20" s="5">
        <v>70</v>
      </c>
      <c r="AP20" s="5">
        <v>20</v>
      </c>
      <c r="AQ20" s="5">
        <v>118</v>
      </c>
      <c r="AR20" s="5">
        <v>66</v>
      </c>
      <c r="AS20" s="5">
        <v>44</v>
      </c>
      <c r="AT20" s="8">
        <f t="shared" si="0"/>
        <v>115</v>
      </c>
    </row>
    <row r="21" spans="1:46" x14ac:dyDescent="0.25">
      <c r="A21" s="25" t="s">
        <v>133</v>
      </c>
      <c r="B21" s="6" t="s">
        <v>2</v>
      </c>
      <c r="C21" s="5">
        <v>15</v>
      </c>
      <c r="D21" s="5">
        <v>34</v>
      </c>
      <c r="E21" s="5">
        <v>12</v>
      </c>
      <c r="F21" s="5">
        <v>10</v>
      </c>
      <c r="G21" s="5">
        <v>40</v>
      </c>
      <c r="H21" s="5">
        <v>19</v>
      </c>
      <c r="I21" s="5">
        <v>116</v>
      </c>
      <c r="J21" s="5">
        <v>84</v>
      </c>
      <c r="K21" s="5">
        <v>47</v>
      </c>
      <c r="L21" s="5">
        <v>28</v>
      </c>
      <c r="M21" s="5">
        <v>34</v>
      </c>
      <c r="N21" s="5">
        <v>24</v>
      </c>
      <c r="O21" s="5">
        <v>68</v>
      </c>
      <c r="P21" s="5">
        <v>58</v>
      </c>
      <c r="Q21" s="5">
        <v>48</v>
      </c>
      <c r="R21" s="5">
        <v>7</v>
      </c>
      <c r="S21" s="5">
        <v>20</v>
      </c>
      <c r="T21" s="5">
        <v>17</v>
      </c>
      <c r="U21" s="5">
        <v>41</v>
      </c>
      <c r="V21" s="5">
        <v>53</v>
      </c>
      <c r="W21" s="5">
        <v>37</v>
      </c>
      <c r="X21" s="5">
        <v>58</v>
      </c>
      <c r="Y21" s="5">
        <v>67</v>
      </c>
      <c r="Z21" s="5">
        <v>44</v>
      </c>
      <c r="AA21" s="5">
        <v>31</v>
      </c>
      <c r="AB21" s="5">
        <v>54</v>
      </c>
      <c r="AC21" s="5">
        <v>25</v>
      </c>
      <c r="AD21" s="5">
        <v>68</v>
      </c>
      <c r="AE21" s="5">
        <v>60</v>
      </c>
      <c r="AF21" s="5">
        <v>49</v>
      </c>
      <c r="AG21" s="5">
        <v>19</v>
      </c>
      <c r="AH21" s="5">
        <v>89</v>
      </c>
      <c r="AI21" s="5">
        <v>81</v>
      </c>
      <c r="AJ21" s="5">
        <v>19</v>
      </c>
      <c r="AK21" s="5">
        <v>56</v>
      </c>
      <c r="AL21" s="5">
        <v>3</v>
      </c>
      <c r="AM21" s="5">
        <v>9</v>
      </c>
      <c r="AN21" s="5">
        <v>32</v>
      </c>
      <c r="AO21" s="5">
        <v>53</v>
      </c>
      <c r="AP21" s="5">
        <v>15</v>
      </c>
      <c r="AQ21" s="5">
        <v>85</v>
      </c>
      <c r="AR21" s="5">
        <v>46</v>
      </c>
      <c r="AS21" s="5">
        <v>31</v>
      </c>
      <c r="AT21" s="8">
        <f t="shared" si="0"/>
        <v>111</v>
      </c>
    </row>
    <row r="22" spans="1:46" x14ac:dyDescent="0.25">
      <c r="A22" s="25" t="s">
        <v>134</v>
      </c>
      <c r="B22" s="6" t="s">
        <v>2</v>
      </c>
      <c r="C22" s="5">
        <v>7</v>
      </c>
      <c r="D22" s="5">
        <v>15</v>
      </c>
      <c r="E22" s="5">
        <v>6</v>
      </c>
      <c r="F22" s="5">
        <v>8</v>
      </c>
      <c r="G22" s="5">
        <v>16</v>
      </c>
      <c r="H22" s="5">
        <v>8</v>
      </c>
      <c r="I22" s="5">
        <v>48</v>
      </c>
      <c r="J22" s="5">
        <v>36</v>
      </c>
      <c r="K22" s="5">
        <v>19</v>
      </c>
      <c r="L22" s="5">
        <v>11</v>
      </c>
      <c r="M22" s="5">
        <v>12</v>
      </c>
      <c r="N22" s="5">
        <v>10</v>
      </c>
      <c r="O22" s="5">
        <v>28</v>
      </c>
      <c r="P22" s="5">
        <v>25</v>
      </c>
      <c r="Q22" s="5">
        <v>21</v>
      </c>
      <c r="R22" s="5">
        <v>3</v>
      </c>
      <c r="S22" s="5">
        <v>8</v>
      </c>
      <c r="T22" s="5">
        <v>6</v>
      </c>
      <c r="U22" s="5">
        <v>17</v>
      </c>
      <c r="V22" s="5">
        <v>23</v>
      </c>
      <c r="W22" s="5">
        <v>13</v>
      </c>
      <c r="X22" s="5">
        <v>24</v>
      </c>
      <c r="Y22" s="5">
        <v>27</v>
      </c>
      <c r="Z22" s="5">
        <v>18</v>
      </c>
      <c r="AA22" s="5">
        <v>14</v>
      </c>
      <c r="AB22" s="5">
        <v>23</v>
      </c>
      <c r="AC22" s="5">
        <v>10</v>
      </c>
      <c r="AD22" s="5">
        <v>28</v>
      </c>
      <c r="AE22" s="5">
        <v>25</v>
      </c>
      <c r="AF22" s="5">
        <v>21</v>
      </c>
      <c r="AG22" s="5">
        <v>7</v>
      </c>
      <c r="AH22" s="5">
        <v>88</v>
      </c>
      <c r="AI22" s="5">
        <v>34</v>
      </c>
      <c r="AJ22" s="5">
        <v>8</v>
      </c>
      <c r="AK22" s="5">
        <v>23</v>
      </c>
      <c r="AL22" s="5">
        <v>2</v>
      </c>
      <c r="AM22" s="5">
        <v>3</v>
      </c>
      <c r="AN22" s="5">
        <v>14</v>
      </c>
      <c r="AO22" s="5">
        <v>21</v>
      </c>
      <c r="AP22" s="5">
        <v>6</v>
      </c>
      <c r="AQ22" s="5">
        <v>36</v>
      </c>
      <c r="AR22" s="5">
        <v>20</v>
      </c>
      <c r="AS22" s="5">
        <v>14</v>
      </c>
      <c r="AT22" s="8">
        <f t="shared" si="0"/>
        <v>52</v>
      </c>
    </row>
    <row r="23" spans="1:46" x14ac:dyDescent="0.25">
      <c r="A23" s="25" t="s">
        <v>77</v>
      </c>
      <c r="B23" s="6" t="s">
        <v>2</v>
      </c>
      <c r="C23" s="5">
        <v>2</v>
      </c>
      <c r="D23" s="5">
        <v>4</v>
      </c>
      <c r="E23" s="5">
        <v>2</v>
      </c>
      <c r="F23" s="5">
        <v>3</v>
      </c>
      <c r="G23" s="5">
        <v>7</v>
      </c>
      <c r="H23" s="5">
        <v>3</v>
      </c>
      <c r="I23" s="5">
        <v>17</v>
      </c>
      <c r="J23" s="5">
        <v>13</v>
      </c>
      <c r="K23" s="5">
        <v>7</v>
      </c>
      <c r="L23" s="5">
        <v>5</v>
      </c>
      <c r="M23" s="5">
        <v>6</v>
      </c>
      <c r="N23" s="5">
        <v>4</v>
      </c>
      <c r="O23" s="5">
        <v>10</v>
      </c>
      <c r="P23" s="5">
        <v>9</v>
      </c>
      <c r="Q23" s="5">
        <v>7</v>
      </c>
      <c r="R23" s="5">
        <v>2</v>
      </c>
      <c r="S23" s="5">
        <v>3</v>
      </c>
      <c r="T23" s="5">
        <v>3</v>
      </c>
      <c r="U23" s="5">
        <v>6</v>
      </c>
      <c r="V23" s="5">
        <v>8</v>
      </c>
      <c r="W23" s="5">
        <v>7</v>
      </c>
      <c r="X23" s="5">
        <v>9</v>
      </c>
      <c r="Y23" s="5">
        <v>10</v>
      </c>
      <c r="Z23" s="5">
        <v>7</v>
      </c>
      <c r="AA23" s="5">
        <v>5</v>
      </c>
      <c r="AB23" s="5">
        <v>8</v>
      </c>
      <c r="AC23" s="5">
        <v>4</v>
      </c>
      <c r="AD23" s="5">
        <v>10</v>
      </c>
      <c r="AE23" s="5">
        <v>9</v>
      </c>
      <c r="AF23" s="5">
        <v>7</v>
      </c>
      <c r="AG23" s="5">
        <v>4</v>
      </c>
      <c r="AH23" s="5">
        <v>13</v>
      </c>
      <c r="AI23" s="5">
        <v>12</v>
      </c>
      <c r="AJ23" s="5">
        <v>3</v>
      </c>
      <c r="AK23" s="5">
        <v>9</v>
      </c>
      <c r="AL23" s="5">
        <v>2</v>
      </c>
      <c r="AM23" s="5">
        <v>3</v>
      </c>
      <c r="AN23" s="5">
        <v>5</v>
      </c>
      <c r="AO23" s="5">
        <v>8</v>
      </c>
      <c r="AP23" s="5">
        <v>3</v>
      </c>
      <c r="AQ23" s="5">
        <v>13</v>
      </c>
      <c r="AR23" s="5">
        <v>7</v>
      </c>
      <c r="AS23" s="5">
        <v>5</v>
      </c>
      <c r="AT23" s="8">
        <f t="shared" si="0"/>
        <v>18</v>
      </c>
    </row>
    <row r="24" spans="1:46" x14ac:dyDescent="0.25">
      <c r="A24" s="25" t="s">
        <v>135</v>
      </c>
      <c r="B24" s="6" t="s">
        <v>2</v>
      </c>
      <c r="C24" s="5">
        <v>8</v>
      </c>
      <c r="D24" s="5">
        <v>17</v>
      </c>
      <c r="E24" s="5">
        <v>6</v>
      </c>
      <c r="F24" s="5">
        <v>7</v>
      </c>
      <c r="G24" s="5">
        <v>27</v>
      </c>
      <c r="H24" s="5">
        <v>13</v>
      </c>
      <c r="I24" s="5">
        <v>80</v>
      </c>
      <c r="J24" s="5">
        <v>61</v>
      </c>
      <c r="K24" s="5">
        <v>32</v>
      </c>
      <c r="L24" s="5">
        <v>19</v>
      </c>
      <c r="M24" s="5">
        <v>20</v>
      </c>
      <c r="N24" s="5">
        <v>17</v>
      </c>
      <c r="O24" s="5">
        <v>48</v>
      </c>
      <c r="P24" s="5">
        <v>42</v>
      </c>
      <c r="Q24" s="5">
        <v>34</v>
      </c>
      <c r="R24" s="5">
        <v>5</v>
      </c>
      <c r="S24" s="5">
        <v>13</v>
      </c>
      <c r="T24" s="5">
        <v>10</v>
      </c>
      <c r="U24" s="5">
        <v>29</v>
      </c>
      <c r="V24" s="5">
        <v>38</v>
      </c>
      <c r="W24" s="5">
        <v>22</v>
      </c>
      <c r="X24" s="5">
        <v>39</v>
      </c>
      <c r="Y24" s="5">
        <v>46</v>
      </c>
      <c r="Z24" s="5">
        <v>31</v>
      </c>
      <c r="AA24" s="5">
        <v>23</v>
      </c>
      <c r="AB24" s="5">
        <v>38</v>
      </c>
      <c r="AC24" s="5">
        <v>17</v>
      </c>
      <c r="AD24" s="5">
        <v>47</v>
      </c>
      <c r="AE24" s="5">
        <v>41</v>
      </c>
      <c r="AF24" s="5">
        <v>35</v>
      </c>
      <c r="AG24" s="5">
        <v>11</v>
      </c>
      <c r="AH24" s="5">
        <v>64</v>
      </c>
      <c r="AI24" s="5">
        <v>57</v>
      </c>
      <c r="AJ24" s="5">
        <v>13</v>
      </c>
      <c r="AK24" s="5">
        <v>38</v>
      </c>
      <c r="AL24" s="5">
        <v>2</v>
      </c>
      <c r="AM24" s="5">
        <v>6</v>
      </c>
      <c r="AN24" s="5">
        <v>23</v>
      </c>
      <c r="AO24" s="5">
        <v>35</v>
      </c>
      <c r="AP24" s="5">
        <v>10</v>
      </c>
      <c r="AQ24" s="5">
        <v>59</v>
      </c>
      <c r="AR24" s="5">
        <v>33</v>
      </c>
      <c r="AS24" s="5">
        <v>22</v>
      </c>
      <c r="AT24" s="8">
        <f t="shared" si="0"/>
        <v>65</v>
      </c>
    </row>
    <row r="25" spans="1:46" x14ac:dyDescent="0.25">
      <c r="A25" s="25" t="s">
        <v>78</v>
      </c>
      <c r="B25" s="6" t="s">
        <v>8</v>
      </c>
      <c r="C25" s="5">
        <v>18</v>
      </c>
      <c r="D25" s="5">
        <v>43</v>
      </c>
      <c r="E25" s="5">
        <v>15</v>
      </c>
      <c r="F25" s="5">
        <v>22</v>
      </c>
      <c r="G25" s="5">
        <v>39</v>
      </c>
      <c r="H25" s="5">
        <v>40</v>
      </c>
      <c r="I25" s="5">
        <v>255</v>
      </c>
      <c r="J25" s="5">
        <v>196</v>
      </c>
      <c r="K25" s="5">
        <v>98</v>
      </c>
      <c r="L25" s="5">
        <v>55</v>
      </c>
      <c r="M25" s="5">
        <v>46</v>
      </c>
      <c r="N25" s="5">
        <v>56</v>
      </c>
      <c r="O25" s="5">
        <v>151</v>
      </c>
      <c r="P25" s="5">
        <v>138</v>
      </c>
      <c r="Q25" s="5">
        <v>112</v>
      </c>
      <c r="R25" s="5">
        <v>14</v>
      </c>
      <c r="S25" s="5">
        <v>40</v>
      </c>
      <c r="T25" s="5">
        <v>27</v>
      </c>
      <c r="U25" s="5">
        <v>92</v>
      </c>
      <c r="V25" s="5">
        <v>125</v>
      </c>
      <c r="W25" s="5">
        <v>51</v>
      </c>
      <c r="X25" s="5">
        <v>121</v>
      </c>
      <c r="Y25" s="5">
        <v>141</v>
      </c>
      <c r="Z25" s="5">
        <v>97</v>
      </c>
      <c r="AA25" s="5">
        <v>74</v>
      </c>
      <c r="AB25" s="5">
        <v>126</v>
      </c>
      <c r="AC25" s="5">
        <v>52</v>
      </c>
      <c r="AD25" s="5">
        <v>150</v>
      </c>
      <c r="AE25" s="5">
        <v>129</v>
      </c>
      <c r="AF25" s="5">
        <v>116</v>
      </c>
      <c r="AG25" s="5">
        <v>26</v>
      </c>
      <c r="AH25" s="5">
        <v>211</v>
      </c>
      <c r="AI25" s="5">
        <v>185</v>
      </c>
      <c r="AJ25" s="5">
        <v>37</v>
      </c>
      <c r="AK25" s="5">
        <v>119</v>
      </c>
      <c r="AL25" s="5">
        <v>4</v>
      </c>
      <c r="AM25" s="5">
        <v>12</v>
      </c>
      <c r="AN25" s="5">
        <v>75</v>
      </c>
      <c r="AO25" s="5">
        <v>106</v>
      </c>
      <c r="AP25" s="5">
        <v>30</v>
      </c>
      <c r="AQ25" s="5">
        <v>191</v>
      </c>
      <c r="AR25" s="5">
        <v>109</v>
      </c>
      <c r="AS25" s="5">
        <v>73</v>
      </c>
      <c r="AT25" s="8">
        <f t="shared" si="0"/>
        <v>137</v>
      </c>
    </row>
    <row r="26" spans="1:46" x14ac:dyDescent="0.25">
      <c r="A26" s="25" t="s">
        <v>152</v>
      </c>
      <c r="B26" s="6" t="s">
        <v>9</v>
      </c>
      <c r="C26" s="5">
        <v>6</v>
      </c>
      <c r="D26" s="5">
        <v>13</v>
      </c>
      <c r="E26" s="5">
        <v>5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8">
        <f t="shared" si="0"/>
        <v>24</v>
      </c>
    </row>
    <row r="27" spans="1:46" x14ac:dyDescent="0.25">
      <c r="A27" s="25" t="s">
        <v>81</v>
      </c>
      <c r="B27" s="6" t="s">
        <v>9</v>
      </c>
      <c r="C27" s="5">
        <v>8</v>
      </c>
      <c r="D27" s="5">
        <v>17</v>
      </c>
      <c r="E27" s="5">
        <v>6</v>
      </c>
      <c r="F27" s="5">
        <v>7</v>
      </c>
      <c r="G27" s="5">
        <v>31</v>
      </c>
      <c r="H27" s="5">
        <v>14</v>
      </c>
      <c r="I27" s="5">
        <v>85</v>
      </c>
      <c r="J27" s="5">
        <v>64</v>
      </c>
      <c r="K27" s="5">
        <v>36</v>
      </c>
      <c r="L27" s="5">
        <v>21</v>
      </c>
      <c r="M27" s="5">
        <v>28</v>
      </c>
      <c r="N27" s="5">
        <v>17</v>
      </c>
      <c r="O27" s="5">
        <v>51</v>
      </c>
      <c r="P27" s="5">
        <v>42</v>
      </c>
      <c r="Q27" s="5">
        <v>34</v>
      </c>
      <c r="R27" s="5">
        <v>6</v>
      </c>
      <c r="S27" s="5">
        <v>15</v>
      </c>
      <c r="T27" s="5">
        <v>14</v>
      </c>
      <c r="U27" s="5">
        <v>30</v>
      </c>
      <c r="V27" s="5">
        <v>38</v>
      </c>
      <c r="W27" s="5">
        <v>30</v>
      </c>
      <c r="X27" s="5">
        <v>43</v>
      </c>
      <c r="Y27" s="5">
        <v>51</v>
      </c>
      <c r="Z27" s="5">
        <v>33</v>
      </c>
      <c r="AA27" s="5">
        <v>23</v>
      </c>
      <c r="AB27" s="5">
        <v>38</v>
      </c>
      <c r="AC27" s="5">
        <v>19</v>
      </c>
      <c r="AD27" s="5">
        <v>51</v>
      </c>
      <c r="AE27" s="5">
        <v>45</v>
      </c>
      <c r="AF27" s="5">
        <v>35</v>
      </c>
      <c r="AG27" s="5">
        <v>16</v>
      </c>
      <c r="AH27" s="5">
        <v>64</v>
      </c>
      <c r="AI27" s="5">
        <v>58</v>
      </c>
      <c r="AJ27" s="5">
        <v>14</v>
      </c>
      <c r="AK27" s="5">
        <v>44</v>
      </c>
      <c r="AL27" s="5">
        <v>3</v>
      </c>
      <c r="AM27" s="5">
        <v>8</v>
      </c>
      <c r="AN27" s="5">
        <v>23</v>
      </c>
      <c r="AO27" s="5">
        <v>40</v>
      </c>
      <c r="AP27" s="5">
        <v>11</v>
      </c>
      <c r="AQ27" s="5">
        <v>62</v>
      </c>
      <c r="AR27" s="5">
        <v>33</v>
      </c>
      <c r="AS27" s="5">
        <v>22</v>
      </c>
      <c r="AT27" s="8">
        <f t="shared" si="0"/>
        <v>69</v>
      </c>
    </row>
    <row r="28" spans="1:46" x14ac:dyDescent="0.25">
      <c r="A28" s="25" t="s">
        <v>7</v>
      </c>
      <c r="B28" s="6" t="s">
        <v>9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8">
        <f t="shared" si="0"/>
        <v>0</v>
      </c>
    </row>
    <row r="29" spans="1:46" x14ac:dyDescent="0.25">
      <c r="A29" s="25" t="s">
        <v>136</v>
      </c>
      <c r="B29" s="6" t="s">
        <v>2</v>
      </c>
      <c r="C29" s="5">
        <v>2</v>
      </c>
      <c r="D29" s="5">
        <v>5</v>
      </c>
      <c r="E29" s="5">
        <v>2</v>
      </c>
      <c r="F29" s="5">
        <v>1</v>
      </c>
      <c r="G29" s="5">
        <v>3</v>
      </c>
      <c r="H29" s="5">
        <v>2</v>
      </c>
      <c r="I29" s="5">
        <v>9</v>
      </c>
      <c r="J29" s="5">
        <v>6</v>
      </c>
      <c r="K29" s="5">
        <v>4</v>
      </c>
      <c r="L29" s="5">
        <v>2</v>
      </c>
      <c r="M29" s="5">
        <v>3</v>
      </c>
      <c r="N29" s="5">
        <v>2</v>
      </c>
      <c r="O29" s="5">
        <v>5</v>
      </c>
      <c r="P29" s="5">
        <v>4</v>
      </c>
      <c r="Q29" s="5">
        <v>4</v>
      </c>
      <c r="R29" s="5">
        <v>2</v>
      </c>
      <c r="S29" s="5">
        <v>2</v>
      </c>
      <c r="T29" s="5">
        <v>2</v>
      </c>
      <c r="U29" s="5">
        <v>3</v>
      </c>
      <c r="V29" s="5">
        <v>4</v>
      </c>
      <c r="W29" s="5">
        <v>3</v>
      </c>
      <c r="X29" s="5">
        <v>5</v>
      </c>
      <c r="Y29" s="5">
        <v>5</v>
      </c>
      <c r="Z29" s="5">
        <v>3</v>
      </c>
      <c r="AA29" s="5">
        <v>2</v>
      </c>
      <c r="AB29" s="5">
        <v>4</v>
      </c>
      <c r="AC29" s="5">
        <v>2</v>
      </c>
      <c r="AD29" s="5">
        <v>5</v>
      </c>
      <c r="AE29" s="5">
        <v>5</v>
      </c>
      <c r="AF29" s="5">
        <v>4</v>
      </c>
      <c r="AG29" s="5">
        <v>2</v>
      </c>
      <c r="AH29" s="5">
        <v>7</v>
      </c>
      <c r="AI29" s="5">
        <v>6</v>
      </c>
      <c r="AJ29" s="5">
        <v>2</v>
      </c>
      <c r="AK29" s="5">
        <v>5</v>
      </c>
      <c r="AL29" s="5">
        <v>1</v>
      </c>
      <c r="AM29" s="5">
        <v>1</v>
      </c>
      <c r="AN29" s="5">
        <v>3</v>
      </c>
      <c r="AO29" s="5">
        <v>4</v>
      </c>
      <c r="AP29" s="5">
        <v>2</v>
      </c>
      <c r="AQ29" s="5">
        <v>6</v>
      </c>
      <c r="AR29" s="5">
        <v>4</v>
      </c>
      <c r="AS29" s="5">
        <v>2</v>
      </c>
      <c r="AT29" s="8">
        <f t="shared" si="0"/>
        <v>13</v>
      </c>
    </row>
    <row r="30" spans="1:46" x14ac:dyDescent="0.25">
      <c r="A30" s="25" t="s">
        <v>137</v>
      </c>
      <c r="B30" s="6" t="s">
        <v>2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8">
        <f t="shared" si="0"/>
        <v>0</v>
      </c>
    </row>
    <row r="31" spans="1:46" x14ac:dyDescent="0.25">
      <c r="A31" s="25" t="s">
        <v>138</v>
      </c>
      <c r="B31" s="6" t="s">
        <v>2</v>
      </c>
      <c r="C31" s="5">
        <v>2</v>
      </c>
      <c r="D31" s="5">
        <v>4</v>
      </c>
      <c r="E31" s="5">
        <v>2</v>
      </c>
      <c r="F31" s="5">
        <v>2</v>
      </c>
      <c r="G31" s="5">
        <v>8</v>
      </c>
      <c r="H31" s="5">
        <v>4</v>
      </c>
      <c r="I31" s="5">
        <v>24</v>
      </c>
      <c r="J31" s="5">
        <v>19</v>
      </c>
      <c r="K31" s="5">
        <v>10</v>
      </c>
      <c r="L31" s="5">
        <v>6</v>
      </c>
      <c r="M31" s="5">
        <v>6</v>
      </c>
      <c r="N31" s="5">
        <v>5</v>
      </c>
      <c r="O31" s="5">
        <v>14</v>
      </c>
      <c r="P31" s="5">
        <v>13</v>
      </c>
      <c r="Q31" s="5">
        <v>11</v>
      </c>
      <c r="R31" s="5">
        <v>2</v>
      </c>
      <c r="S31" s="5">
        <v>4</v>
      </c>
      <c r="T31" s="5">
        <v>3</v>
      </c>
      <c r="U31" s="5">
        <v>9</v>
      </c>
      <c r="V31" s="5">
        <v>12</v>
      </c>
      <c r="W31" s="5">
        <v>7</v>
      </c>
      <c r="X31" s="5">
        <v>12</v>
      </c>
      <c r="Y31" s="5">
        <v>14</v>
      </c>
      <c r="Z31" s="5">
        <v>9</v>
      </c>
      <c r="AA31" s="5">
        <v>7</v>
      </c>
      <c r="AB31" s="5">
        <v>12</v>
      </c>
      <c r="AC31" s="5">
        <v>5</v>
      </c>
      <c r="AD31" s="5">
        <v>14</v>
      </c>
      <c r="AE31" s="5">
        <v>13</v>
      </c>
      <c r="AF31" s="5">
        <v>11</v>
      </c>
      <c r="AG31" s="5">
        <v>4</v>
      </c>
      <c r="AH31" s="5">
        <v>19</v>
      </c>
      <c r="AI31" s="5">
        <v>17</v>
      </c>
      <c r="AJ31" s="5">
        <v>4</v>
      </c>
      <c r="AK31" s="5">
        <v>12</v>
      </c>
      <c r="AL31" s="5">
        <v>2</v>
      </c>
      <c r="AM31" s="5">
        <v>2</v>
      </c>
      <c r="AN31" s="5">
        <v>7</v>
      </c>
      <c r="AO31" s="5">
        <v>11</v>
      </c>
      <c r="AP31" s="5">
        <v>3</v>
      </c>
      <c r="AQ31" s="5">
        <v>18</v>
      </c>
      <c r="AR31" s="5">
        <v>10</v>
      </c>
      <c r="AS31" s="5">
        <v>7</v>
      </c>
      <c r="AT31" s="8">
        <f t="shared" si="0"/>
        <v>18</v>
      </c>
    </row>
    <row r="32" spans="1:46" x14ac:dyDescent="0.25">
      <c r="A32" s="25" t="s">
        <v>79</v>
      </c>
      <c r="B32" s="6" t="s">
        <v>2</v>
      </c>
      <c r="C32" s="5">
        <v>4</v>
      </c>
      <c r="D32" s="5">
        <v>7</v>
      </c>
      <c r="E32" s="5">
        <v>3</v>
      </c>
      <c r="F32" s="5">
        <v>5</v>
      </c>
      <c r="G32" s="5">
        <v>20</v>
      </c>
      <c r="H32" s="5">
        <v>10</v>
      </c>
      <c r="I32" s="5">
        <v>60</v>
      </c>
      <c r="J32" s="5">
        <v>46</v>
      </c>
      <c r="K32" s="5">
        <v>24</v>
      </c>
      <c r="L32" s="5">
        <v>14</v>
      </c>
      <c r="M32" s="5">
        <v>15</v>
      </c>
      <c r="N32" s="5">
        <v>13</v>
      </c>
      <c r="O32" s="5">
        <v>36</v>
      </c>
      <c r="P32" s="5">
        <v>31</v>
      </c>
      <c r="Q32" s="5">
        <v>31</v>
      </c>
      <c r="R32" s="5">
        <v>4</v>
      </c>
      <c r="S32" s="5">
        <v>10</v>
      </c>
      <c r="T32" s="5">
        <v>8</v>
      </c>
      <c r="U32" s="5">
        <v>22</v>
      </c>
      <c r="V32" s="5">
        <v>28</v>
      </c>
      <c r="W32" s="5">
        <v>16</v>
      </c>
      <c r="X32" s="5">
        <v>29</v>
      </c>
      <c r="Y32" s="5">
        <v>34</v>
      </c>
      <c r="Z32" s="5">
        <v>23</v>
      </c>
      <c r="AA32" s="5">
        <v>17</v>
      </c>
      <c r="AB32" s="5">
        <v>29</v>
      </c>
      <c r="AC32" s="5">
        <v>13</v>
      </c>
      <c r="AD32" s="5">
        <v>35</v>
      </c>
      <c r="AE32" s="5">
        <v>31</v>
      </c>
      <c r="AF32" s="5">
        <v>27</v>
      </c>
      <c r="AG32" s="5">
        <v>8</v>
      </c>
      <c r="AH32" s="5">
        <v>48</v>
      </c>
      <c r="AI32" s="5">
        <v>43</v>
      </c>
      <c r="AJ32" s="5">
        <v>9</v>
      </c>
      <c r="AK32" s="5">
        <v>29</v>
      </c>
      <c r="AL32" s="5">
        <v>2</v>
      </c>
      <c r="AM32" s="5">
        <v>4</v>
      </c>
      <c r="AN32" s="5">
        <v>17</v>
      </c>
      <c r="AO32" s="5">
        <v>26</v>
      </c>
      <c r="AP32" s="5">
        <v>8</v>
      </c>
      <c r="AQ32" s="5">
        <v>44</v>
      </c>
      <c r="AR32" s="5">
        <v>25</v>
      </c>
      <c r="AS32" s="5">
        <v>17</v>
      </c>
      <c r="AT32" s="8">
        <f t="shared" si="0"/>
        <v>39</v>
      </c>
    </row>
    <row r="33" spans="1:46" x14ac:dyDescent="0.25">
      <c r="A33" s="25" t="s">
        <v>139</v>
      </c>
      <c r="B33" s="6" t="s">
        <v>2</v>
      </c>
      <c r="C33" s="5">
        <v>0</v>
      </c>
      <c r="D33" s="5">
        <v>0</v>
      </c>
      <c r="E33" s="5">
        <v>0</v>
      </c>
      <c r="F33" s="5">
        <v>6</v>
      </c>
      <c r="G33" s="5">
        <v>20</v>
      </c>
      <c r="H33" s="5">
        <v>9</v>
      </c>
      <c r="I33" s="5">
        <v>56</v>
      </c>
      <c r="J33" s="5">
        <v>43</v>
      </c>
      <c r="K33" s="5">
        <v>23</v>
      </c>
      <c r="L33" s="5">
        <v>13</v>
      </c>
      <c r="M33" s="5">
        <v>12</v>
      </c>
      <c r="N33" s="5">
        <v>34</v>
      </c>
      <c r="O33" s="5">
        <v>29</v>
      </c>
      <c r="P33" s="5">
        <v>24</v>
      </c>
      <c r="Q33" s="5">
        <v>4</v>
      </c>
      <c r="R33" s="5">
        <v>10</v>
      </c>
      <c r="S33" s="5">
        <v>8</v>
      </c>
      <c r="T33" s="5">
        <v>20</v>
      </c>
      <c r="U33" s="5">
        <v>27</v>
      </c>
      <c r="V33" s="5">
        <v>8</v>
      </c>
      <c r="W33" s="5">
        <v>16</v>
      </c>
      <c r="X33" s="5">
        <v>28</v>
      </c>
      <c r="Y33" s="5">
        <v>32</v>
      </c>
      <c r="Z33" s="5">
        <v>22</v>
      </c>
      <c r="AA33" s="5">
        <v>16</v>
      </c>
      <c r="AB33" s="5">
        <v>27</v>
      </c>
      <c r="AC33" s="5">
        <v>12</v>
      </c>
      <c r="AD33" s="5">
        <v>33</v>
      </c>
      <c r="AE33" s="5">
        <v>29</v>
      </c>
      <c r="AF33" s="5">
        <v>25</v>
      </c>
      <c r="AG33" s="5">
        <v>8</v>
      </c>
      <c r="AH33" s="5">
        <v>45</v>
      </c>
      <c r="AI33" s="5">
        <v>40</v>
      </c>
      <c r="AJ33" s="5">
        <v>9</v>
      </c>
      <c r="AK33" s="5">
        <v>27</v>
      </c>
      <c r="AL33" s="5">
        <v>2</v>
      </c>
      <c r="AM33" s="5">
        <v>4</v>
      </c>
      <c r="AN33" s="5">
        <v>16</v>
      </c>
      <c r="AO33" s="5">
        <v>5</v>
      </c>
      <c r="AP33" s="5">
        <v>7</v>
      </c>
      <c r="AQ33" s="5">
        <v>42</v>
      </c>
      <c r="AR33" s="5">
        <v>23</v>
      </c>
      <c r="AS33" s="5">
        <v>16</v>
      </c>
      <c r="AT33" s="8">
        <f t="shared" si="0"/>
        <v>26</v>
      </c>
    </row>
    <row r="34" spans="1:46" x14ac:dyDescent="0.25">
      <c r="A34" s="25" t="s">
        <v>140</v>
      </c>
      <c r="B34" s="6" t="s">
        <v>2</v>
      </c>
      <c r="C34" s="5">
        <v>7</v>
      </c>
      <c r="D34" s="5">
        <v>15</v>
      </c>
      <c r="E34" s="5">
        <v>5</v>
      </c>
      <c r="F34" s="5">
        <v>13</v>
      </c>
      <c r="G34" s="5">
        <v>54</v>
      </c>
      <c r="H34" s="5">
        <v>23</v>
      </c>
      <c r="I34" s="5">
        <v>143</v>
      </c>
      <c r="J34" s="5">
        <v>108</v>
      </c>
      <c r="K34" s="5">
        <v>57</v>
      </c>
      <c r="L34" s="5">
        <v>33</v>
      </c>
      <c r="M34" s="5">
        <v>31</v>
      </c>
      <c r="N34" s="5">
        <v>85</v>
      </c>
      <c r="O34" s="5">
        <v>75</v>
      </c>
      <c r="P34" s="5">
        <v>60</v>
      </c>
      <c r="Q34" s="5">
        <v>8</v>
      </c>
      <c r="R34" s="5">
        <v>23</v>
      </c>
      <c r="S34" s="5">
        <v>17</v>
      </c>
      <c r="T34" s="5">
        <v>59</v>
      </c>
      <c r="U34" s="5">
        <v>67</v>
      </c>
      <c r="V34" s="5">
        <v>18</v>
      </c>
      <c r="W34" s="5">
        <v>37</v>
      </c>
      <c r="X34" s="5">
        <v>69</v>
      </c>
      <c r="Y34" s="5">
        <v>80</v>
      </c>
      <c r="Z34" s="5">
        <v>54</v>
      </c>
      <c r="AA34" s="5">
        <v>40</v>
      </c>
      <c r="AB34" s="5">
        <v>69</v>
      </c>
      <c r="AC34" s="5">
        <v>29</v>
      </c>
      <c r="AD34" s="5">
        <v>83</v>
      </c>
      <c r="AE34" s="5">
        <v>73</v>
      </c>
      <c r="AF34" s="5">
        <v>62</v>
      </c>
      <c r="AG34" s="5">
        <v>19</v>
      </c>
      <c r="AH34" s="5">
        <v>115</v>
      </c>
      <c r="AI34" s="5">
        <v>101</v>
      </c>
      <c r="AJ34" s="5">
        <v>21</v>
      </c>
      <c r="AK34" s="5">
        <v>67</v>
      </c>
      <c r="AL34" s="5">
        <v>3</v>
      </c>
      <c r="AM34" s="5">
        <v>9</v>
      </c>
      <c r="AN34" s="5">
        <v>40</v>
      </c>
      <c r="AO34" s="5">
        <v>61</v>
      </c>
      <c r="AP34" s="5">
        <v>17</v>
      </c>
      <c r="AQ34" s="5">
        <v>105</v>
      </c>
      <c r="AR34" s="5">
        <v>60</v>
      </c>
      <c r="AS34" s="5">
        <v>39</v>
      </c>
      <c r="AT34" s="8">
        <f t="shared" si="0"/>
        <v>94</v>
      </c>
    </row>
    <row r="35" spans="1:46" x14ac:dyDescent="0.25">
      <c r="V35" s="4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34"/>
  <sheetViews>
    <sheetView workbookViewId="0">
      <pane xSplit="1" topLeftCell="B1" activePane="topRight" state="frozen"/>
      <selection activeCell="A32" sqref="A32"/>
      <selection pane="topRight" activeCell="D5" sqref="D5"/>
    </sheetView>
  </sheetViews>
  <sheetFormatPr defaultRowHeight="15" x14ac:dyDescent="0.25"/>
  <cols>
    <col min="1" max="1" width="28.42578125" bestFit="1" customWidth="1"/>
  </cols>
  <sheetData>
    <row r="1" spans="1:46" ht="16.5" thickBot="1" x14ac:dyDescent="0.3">
      <c r="A1" s="16" t="s">
        <v>71</v>
      </c>
      <c r="B1" s="1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</row>
    <row r="2" spans="1:46" ht="158.25" x14ac:dyDescent="0.25">
      <c r="A2" s="2" t="s">
        <v>0</v>
      </c>
      <c r="B2" s="3" t="s">
        <v>1</v>
      </c>
      <c r="C2" s="13" t="s">
        <v>10</v>
      </c>
      <c r="D2" s="13" t="s">
        <v>11</v>
      </c>
      <c r="E2" s="13" t="s">
        <v>12</v>
      </c>
      <c r="F2" s="14" t="s">
        <v>13</v>
      </c>
      <c r="G2" s="15" t="s">
        <v>64</v>
      </c>
      <c r="H2" s="12" t="s">
        <v>27</v>
      </c>
      <c r="I2" s="12" t="s">
        <v>26</v>
      </c>
      <c r="J2" s="12" t="s">
        <v>28</v>
      </c>
      <c r="K2" s="12" t="s">
        <v>29</v>
      </c>
      <c r="L2" s="12" t="s">
        <v>30</v>
      </c>
      <c r="M2" s="12" t="s">
        <v>31</v>
      </c>
      <c r="N2" s="12" t="s">
        <v>32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  <c r="U2" s="12" t="s">
        <v>39</v>
      </c>
      <c r="V2" s="12" t="s">
        <v>40</v>
      </c>
      <c r="W2" s="12" t="s">
        <v>42</v>
      </c>
      <c r="X2" s="21" t="s">
        <v>41</v>
      </c>
      <c r="Y2" s="21" t="s">
        <v>43</v>
      </c>
      <c r="Z2" s="21" t="s">
        <v>44</v>
      </c>
      <c r="AA2" s="21" t="s">
        <v>46</v>
      </c>
      <c r="AB2" s="21" t="s">
        <v>45</v>
      </c>
      <c r="AC2" s="21" t="s">
        <v>65</v>
      </c>
      <c r="AD2" s="21" t="s">
        <v>66</v>
      </c>
      <c r="AE2" s="21" t="s">
        <v>49</v>
      </c>
      <c r="AF2" s="21" t="s">
        <v>50</v>
      </c>
      <c r="AG2" s="21" t="s">
        <v>51</v>
      </c>
      <c r="AH2" s="22" t="s">
        <v>52</v>
      </c>
      <c r="AI2" s="21" t="s">
        <v>53</v>
      </c>
      <c r="AJ2" s="21" t="s">
        <v>54</v>
      </c>
      <c r="AK2" s="4" t="s">
        <v>55</v>
      </c>
      <c r="AL2" s="21" t="s">
        <v>56</v>
      </c>
      <c r="AM2" s="21" t="s">
        <v>57</v>
      </c>
      <c r="AN2" s="4" t="s">
        <v>58</v>
      </c>
      <c r="AO2" s="21" t="s">
        <v>59</v>
      </c>
      <c r="AP2" s="21" t="s">
        <v>60</v>
      </c>
      <c r="AQ2" s="21" t="s">
        <v>61</v>
      </c>
      <c r="AR2" s="21" t="s">
        <v>62</v>
      </c>
      <c r="AS2" s="23" t="s">
        <v>63</v>
      </c>
      <c r="AT2" s="9" t="s">
        <v>25</v>
      </c>
    </row>
    <row r="3" spans="1:46" x14ac:dyDescent="0.25">
      <c r="A3" s="24" t="s">
        <v>125</v>
      </c>
      <c r="B3" s="6" t="s">
        <v>2</v>
      </c>
      <c r="C3" s="5">
        <v>3</v>
      </c>
      <c r="D3" s="5">
        <v>5</v>
      </c>
      <c r="E3" s="5">
        <v>2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5">
        <v>0</v>
      </c>
      <c r="AM3" s="5">
        <v>0</v>
      </c>
      <c r="AN3" s="5">
        <v>0</v>
      </c>
      <c r="AO3" s="5">
        <v>0</v>
      </c>
      <c r="AP3" s="5">
        <v>0</v>
      </c>
      <c r="AQ3" s="5">
        <v>0</v>
      </c>
      <c r="AR3" s="5">
        <v>0</v>
      </c>
      <c r="AS3" s="5">
        <v>0</v>
      </c>
      <c r="AT3" s="8">
        <f>SUM(C3:AS3)</f>
        <v>10</v>
      </c>
    </row>
    <row r="4" spans="1:46" x14ac:dyDescent="0.25">
      <c r="A4" s="24" t="s">
        <v>126</v>
      </c>
      <c r="B4" s="6" t="s">
        <v>2</v>
      </c>
      <c r="C4" s="5">
        <v>3</v>
      </c>
      <c r="D4" s="5">
        <v>5</v>
      </c>
      <c r="E4" s="5">
        <v>2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8">
        <f t="shared" ref="AT4:AT34" si="0">SUM(C4:AS4)</f>
        <v>10</v>
      </c>
    </row>
    <row r="5" spans="1:46" x14ac:dyDescent="0.25">
      <c r="A5" s="24" t="s">
        <v>127</v>
      </c>
      <c r="B5" s="6" t="s">
        <v>2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8">
        <f t="shared" si="0"/>
        <v>0</v>
      </c>
    </row>
    <row r="6" spans="1:46" x14ac:dyDescent="0.25">
      <c r="A6" s="25" t="s">
        <v>80</v>
      </c>
      <c r="B6" s="6" t="s">
        <v>3</v>
      </c>
      <c r="C6" s="5">
        <v>3</v>
      </c>
      <c r="D6" s="5">
        <v>6</v>
      </c>
      <c r="E6" s="5">
        <v>3</v>
      </c>
      <c r="F6" s="5">
        <v>3</v>
      </c>
      <c r="G6" s="5">
        <v>9</v>
      </c>
      <c r="H6" s="5">
        <v>4</v>
      </c>
      <c r="I6" s="5">
        <v>20</v>
      </c>
      <c r="J6" s="5">
        <v>15</v>
      </c>
      <c r="K6" s="7">
        <v>9</v>
      </c>
      <c r="L6" s="7">
        <v>5</v>
      </c>
      <c r="M6" s="5">
        <v>6</v>
      </c>
      <c r="N6" s="5">
        <v>5</v>
      </c>
      <c r="O6" s="5">
        <v>12</v>
      </c>
      <c r="P6" s="5">
        <v>12</v>
      </c>
      <c r="Q6" s="5">
        <v>9</v>
      </c>
      <c r="R6" s="5">
        <v>3</v>
      </c>
      <c r="S6" s="5">
        <v>4</v>
      </c>
      <c r="T6" s="5">
        <v>4</v>
      </c>
      <c r="U6" s="5">
        <v>8</v>
      </c>
      <c r="V6" s="5">
        <v>10</v>
      </c>
      <c r="W6" s="5">
        <v>7</v>
      </c>
      <c r="X6" s="5">
        <v>10</v>
      </c>
      <c r="Y6" s="5">
        <v>22</v>
      </c>
      <c r="Z6" s="5">
        <v>8</v>
      </c>
      <c r="AA6" s="5">
        <v>6</v>
      </c>
      <c r="AB6" s="5">
        <v>10</v>
      </c>
      <c r="AC6" s="5">
        <v>5</v>
      </c>
      <c r="AD6" s="5">
        <v>12</v>
      </c>
      <c r="AE6" s="5">
        <v>10</v>
      </c>
      <c r="AF6" s="5">
        <v>8</v>
      </c>
      <c r="AG6" s="5">
        <v>4</v>
      </c>
      <c r="AH6" s="5">
        <v>16</v>
      </c>
      <c r="AI6" s="5">
        <v>14</v>
      </c>
      <c r="AJ6" s="5">
        <v>4</v>
      </c>
      <c r="AK6" s="5">
        <v>10</v>
      </c>
      <c r="AL6" s="5">
        <v>2</v>
      </c>
      <c r="AM6" s="5">
        <v>2</v>
      </c>
      <c r="AN6" s="5">
        <v>6</v>
      </c>
      <c r="AO6" s="5">
        <v>9</v>
      </c>
      <c r="AP6" s="5">
        <v>3</v>
      </c>
      <c r="AQ6" s="5">
        <v>15</v>
      </c>
      <c r="AR6" s="5">
        <v>8</v>
      </c>
      <c r="AS6" s="5">
        <v>6</v>
      </c>
      <c r="AT6" s="8">
        <f t="shared" si="0"/>
        <v>347</v>
      </c>
    </row>
    <row r="7" spans="1:46" x14ac:dyDescent="0.25">
      <c r="A7" s="24" t="s">
        <v>128</v>
      </c>
      <c r="B7" s="6" t="s">
        <v>2</v>
      </c>
      <c r="C7" s="5">
        <v>12</v>
      </c>
      <c r="D7" s="5">
        <v>26</v>
      </c>
      <c r="E7" s="5">
        <v>9</v>
      </c>
      <c r="F7" s="5">
        <v>4</v>
      </c>
      <c r="G7" s="5">
        <v>30</v>
      </c>
      <c r="H7" s="5">
        <v>21</v>
      </c>
      <c r="I7" s="5">
        <v>127</v>
      </c>
      <c r="J7" s="5">
        <v>95</v>
      </c>
      <c r="K7" s="5">
        <v>53</v>
      </c>
      <c r="L7" s="5">
        <v>32</v>
      </c>
      <c r="M7" s="5">
        <v>42</v>
      </c>
      <c r="N7" s="5">
        <v>26</v>
      </c>
      <c r="O7" s="5">
        <v>76</v>
      </c>
      <c r="P7" s="5">
        <v>62</v>
      </c>
      <c r="Q7" s="5">
        <v>51</v>
      </c>
      <c r="R7" s="5">
        <v>8</v>
      </c>
      <c r="S7" s="5">
        <v>22</v>
      </c>
      <c r="T7" s="5">
        <v>20</v>
      </c>
      <c r="U7" s="5">
        <v>45</v>
      </c>
      <c r="V7" s="5">
        <v>57</v>
      </c>
      <c r="W7" s="5">
        <v>46</v>
      </c>
      <c r="X7" s="5">
        <v>65</v>
      </c>
      <c r="Y7" s="5">
        <v>75</v>
      </c>
      <c r="Z7" s="5">
        <v>49</v>
      </c>
      <c r="AA7" s="5">
        <v>34</v>
      </c>
      <c r="AB7" s="5">
        <v>57</v>
      </c>
      <c r="AC7" s="5">
        <v>28</v>
      </c>
      <c r="AD7" s="5">
        <v>75</v>
      </c>
      <c r="AE7" s="5">
        <v>67</v>
      </c>
      <c r="AF7" s="5">
        <v>53</v>
      </c>
      <c r="AG7" s="5">
        <v>24</v>
      </c>
      <c r="AH7" s="5">
        <v>96</v>
      </c>
      <c r="AI7" s="5">
        <v>87</v>
      </c>
      <c r="AJ7" s="5">
        <v>21</v>
      </c>
      <c r="AK7" s="5">
        <v>62</v>
      </c>
      <c r="AL7" s="5">
        <v>4</v>
      </c>
      <c r="AM7" s="5">
        <v>11</v>
      </c>
      <c r="AN7" s="5">
        <v>34</v>
      </c>
      <c r="AO7" s="5">
        <v>60</v>
      </c>
      <c r="AP7" s="5">
        <v>16</v>
      </c>
      <c r="AQ7" s="5">
        <v>92</v>
      </c>
      <c r="AR7" s="5">
        <v>50</v>
      </c>
      <c r="AS7" s="5">
        <v>33</v>
      </c>
      <c r="AT7" s="8">
        <f t="shared" si="0"/>
        <v>1957</v>
      </c>
    </row>
    <row r="8" spans="1:46" x14ac:dyDescent="0.25">
      <c r="A8" s="24" t="s">
        <v>129</v>
      </c>
      <c r="B8" s="6" t="s">
        <v>2</v>
      </c>
      <c r="C8" s="5">
        <v>3</v>
      </c>
      <c r="D8" s="5">
        <v>4</v>
      </c>
      <c r="E8" s="5">
        <v>2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8">
        <f t="shared" si="0"/>
        <v>9</v>
      </c>
    </row>
    <row r="9" spans="1:46" x14ac:dyDescent="0.25">
      <c r="A9" s="24" t="s">
        <v>130</v>
      </c>
      <c r="B9" s="6" t="s">
        <v>2</v>
      </c>
      <c r="C9" s="5">
        <v>3</v>
      </c>
      <c r="D9" s="5">
        <v>7</v>
      </c>
      <c r="E9" s="5">
        <v>3</v>
      </c>
      <c r="F9" s="5">
        <v>4</v>
      </c>
      <c r="G9" s="5">
        <v>12</v>
      </c>
      <c r="H9" s="5">
        <v>6</v>
      </c>
      <c r="I9" s="5">
        <v>33</v>
      </c>
      <c r="J9" s="5">
        <v>25</v>
      </c>
      <c r="K9" s="5">
        <v>13</v>
      </c>
      <c r="L9" s="5">
        <v>8</v>
      </c>
      <c r="M9" s="5">
        <v>9</v>
      </c>
      <c r="N9" s="5">
        <v>7</v>
      </c>
      <c r="O9" s="5">
        <v>20</v>
      </c>
      <c r="P9" s="5">
        <v>17</v>
      </c>
      <c r="Q9" s="5">
        <v>14</v>
      </c>
      <c r="R9" s="5">
        <v>2</v>
      </c>
      <c r="S9" s="5">
        <v>6</v>
      </c>
      <c r="T9" s="5">
        <v>5</v>
      </c>
      <c r="U9" s="5">
        <v>12</v>
      </c>
      <c r="V9" s="5">
        <v>15</v>
      </c>
      <c r="W9" s="5">
        <v>10</v>
      </c>
      <c r="X9" s="5">
        <v>16</v>
      </c>
      <c r="Y9" s="5">
        <v>19</v>
      </c>
      <c r="Z9" s="5">
        <v>13</v>
      </c>
      <c r="AA9" s="5">
        <v>9</v>
      </c>
      <c r="AB9" s="5">
        <v>16</v>
      </c>
      <c r="AC9" s="5">
        <v>7</v>
      </c>
      <c r="AD9" s="5">
        <v>19</v>
      </c>
      <c r="AE9" s="5">
        <v>17</v>
      </c>
      <c r="AF9" s="5">
        <v>14</v>
      </c>
      <c r="AG9" s="5">
        <v>5</v>
      </c>
      <c r="AH9" s="5">
        <v>26</v>
      </c>
      <c r="AI9" s="5">
        <v>23</v>
      </c>
      <c r="AJ9" s="5">
        <v>5</v>
      </c>
      <c r="AK9" s="5">
        <v>16</v>
      </c>
      <c r="AL9" s="5">
        <v>2</v>
      </c>
      <c r="AM9" s="5">
        <v>3</v>
      </c>
      <c r="AN9" s="5">
        <v>10</v>
      </c>
      <c r="AO9" s="5">
        <v>15</v>
      </c>
      <c r="AP9" s="5">
        <v>4</v>
      </c>
      <c r="AQ9" s="5">
        <v>24</v>
      </c>
      <c r="AR9" s="5">
        <v>14</v>
      </c>
      <c r="AS9" s="5">
        <v>9</v>
      </c>
      <c r="AT9" s="8">
        <f t="shared" si="0"/>
        <v>517</v>
      </c>
    </row>
    <row r="10" spans="1:46" x14ac:dyDescent="0.25">
      <c r="A10" s="24" t="s">
        <v>131</v>
      </c>
      <c r="B10" s="6" t="s">
        <v>2</v>
      </c>
      <c r="C10" s="5">
        <v>2</v>
      </c>
      <c r="D10" s="5">
        <v>4</v>
      </c>
      <c r="E10" s="5">
        <v>2</v>
      </c>
      <c r="F10" s="5">
        <v>3</v>
      </c>
      <c r="G10" s="5">
        <v>7</v>
      </c>
      <c r="H10" s="5">
        <v>4</v>
      </c>
      <c r="I10" s="5">
        <v>23</v>
      </c>
      <c r="J10" s="5">
        <v>18</v>
      </c>
      <c r="K10" s="5">
        <v>9</v>
      </c>
      <c r="L10" s="5">
        <v>5</v>
      </c>
      <c r="M10" s="5">
        <v>5</v>
      </c>
      <c r="N10" s="5">
        <v>5</v>
      </c>
      <c r="O10" s="5">
        <v>14</v>
      </c>
      <c r="P10" s="5">
        <v>13</v>
      </c>
      <c r="Q10" s="5">
        <v>11</v>
      </c>
      <c r="R10" s="5">
        <v>2</v>
      </c>
      <c r="S10" s="5">
        <v>4</v>
      </c>
      <c r="T10" s="5">
        <v>3</v>
      </c>
      <c r="U10" s="5">
        <v>9</v>
      </c>
      <c r="V10" s="5">
        <v>12</v>
      </c>
      <c r="W10" s="5">
        <v>5</v>
      </c>
      <c r="X10" s="5">
        <v>11</v>
      </c>
      <c r="Y10" s="5">
        <v>13</v>
      </c>
      <c r="Z10" s="5">
        <v>9</v>
      </c>
      <c r="AA10" s="5">
        <v>7</v>
      </c>
      <c r="AB10" s="5">
        <v>12</v>
      </c>
      <c r="AC10" s="5">
        <v>5</v>
      </c>
      <c r="AD10" s="5">
        <v>14</v>
      </c>
      <c r="AE10" s="5">
        <v>12</v>
      </c>
      <c r="AF10" s="5">
        <v>11</v>
      </c>
      <c r="AG10" s="5">
        <v>3</v>
      </c>
      <c r="AH10" s="5">
        <v>19</v>
      </c>
      <c r="AI10" s="5">
        <v>17</v>
      </c>
      <c r="AJ10" s="5">
        <v>4</v>
      </c>
      <c r="AK10" s="5">
        <v>11</v>
      </c>
      <c r="AL10" s="5">
        <v>2</v>
      </c>
      <c r="AM10" s="5">
        <v>2</v>
      </c>
      <c r="AN10" s="5">
        <v>7</v>
      </c>
      <c r="AO10" s="5">
        <v>10</v>
      </c>
      <c r="AP10" s="5">
        <v>3</v>
      </c>
      <c r="AQ10" s="5">
        <v>18</v>
      </c>
      <c r="AR10" s="5">
        <v>10</v>
      </c>
      <c r="AS10" s="5">
        <v>7</v>
      </c>
      <c r="AT10" s="8">
        <f t="shared" si="0"/>
        <v>367</v>
      </c>
    </row>
    <row r="11" spans="1:46" x14ac:dyDescent="0.25">
      <c r="A11" s="25" t="s">
        <v>4</v>
      </c>
      <c r="B11" s="6" t="s">
        <v>3</v>
      </c>
      <c r="C11" s="5">
        <v>4</v>
      </c>
      <c r="D11" s="5">
        <v>8</v>
      </c>
      <c r="E11" s="5">
        <v>3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8">
        <f t="shared" si="0"/>
        <v>15</v>
      </c>
    </row>
    <row r="12" spans="1:46" x14ac:dyDescent="0.25">
      <c r="A12" s="25" t="s">
        <v>132</v>
      </c>
      <c r="B12" s="48" t="s">
        <v>2</v>
      </c>
      <c r="C12" s="5">
        <v>6</v>
      </c>
      <c r="D12" s="5">
        <v>17</v>
      </c>
      <c r="E12" s="5">
        <v>5</v>
      </c>
      <c r="F12" s="5">
        <v>6</v>
      </c>
      <c r="G12" s="5">
        <v>18</v>
      </c>
      <c r="H12" s="5">
        <v>8</v>
      </c>
      <c r="I12" s="5">
        <v>50</v>
      </c>
      <c r="J12" s="5">
        <v>40</v>
      </c>
      <c r="K12" s="5">
        <v>22</v>
      </c>
      <c r="L12" s="5">
        <v>13</v>
      </c>
      <c r="M12" s="5">
        <v>17</v>
      </c>
      <c r="N12" s="5">
        <v>10</v>
      </c>
      <c r="O12" s="5">
        <v>32</v>
      </c>
      <c r="P12" s="5">
        <v>26</v>
      </c>
      <c r="Q12" s="5">
        <v>21</v>
      </c>
      <c r="R12" s="5">
        <v>3</v>
      </c>
      <c r="S12" s="5">
        <v>9</v>
      </c>
      <c r="T12" s="5">
        <v>8</v>
      </c>
      <c r="U12" s="5">
        <v>19</v>
      </c>
      <c r="V12" s="5">
        <v>23</v>
      </c>
      <c r="W12" s="5">
        <v>19</v>
      </c>
      <c r="X12" s="5">
        <v>27</v>
      </c>
      <c r="Y12" s="5">
        <v>32</v>
      </c>
      <c r="Z12" s="5">
        <v>20</v>
      </c>
      <c r="AA12" s="5">
        <v>14</v>
      </c>
      <c r="AB12" s="5">
        <v>24</v>
      </c>
      <c r="AC12" s="5">
        <v>11</v>
      </c>
      <c r="AD12" s="5">
        <v>31</v>
      </c>
      <c r="AE12" s="5">
        <v>28</v>
      </c>
      <c r="AF12" s="5">
        <v>22</v>
      </c>
      <c r="AG12" s="5">
        <v>9</v>
      </c>
      <c r="AH12" s="5">
        <v>40</v>
      </c>
      <c r="AI12" s="5">
        <v>37</v>
      </c>
      <c r="AJ12" s="5">
        <v>8</v>
      </c>
      <c r="AK12" s="5">
        <v>26</v>
      </c>
      <c r="AL12" s="5">
        <v>2</v>
      </c>
      <c r="AM12" s="5">
        <v>4</v>
      </c>
      <c r="AN12" s="5">
        <v>14</v>
      </c>
      <c r="AO12" s="5">
        <v>25</v>
      </c>
      <c r="AP12" s="5">
        <v>6</v>
      </c>
      <c r="AQ12" s="5">
        <v>39</v>
      </c>
      <c r="AR12" s="5">
        <v>20</v>
      </c>
      <c r="AS12" s="5">
        <v>14</v>
      </c>
      <c r="AT12" s="8">
        <f t="shared" si="0"/>
        <v>825</v>
      </c>
    </row>
    <row r="13" spans="1:46" x14ac:dyDescent="0.25">
      <c r="A13" s="25" t="s">
        <v>5</v>
      </c>
      <c r="B13" s="48" t="s">
        <v>2</v>
      </c>
      <c r="C13" s="5">
        <v>3</v>
      </c>
      <c r="D13" s="5">
        <v>5</v>
      </c>
      <c r="E13" s="5">
        <v>2</v>
      </c>
      <c r="F13" s="5">
        <v>3</v>
      </c>
      <c r="G13" s="5">
        <v>10</v>
      </c>
      <c r="H13" s="5">
        <v>5</v>
      </c>
      <c r="I13" s="5">
        <v>32</v>
      </c>
      <c r="J13" s="5">
        <v>24</v>
      </c>
      <c r="K13" s="5">
        <v>12</v>
      </c>
      <c r="L13" s="5">
        <v>7</v>
      </c>
      <c r="M13" s="5">
        <v>8</v>
      </c>
      <c r="N13" s="5">
        <v>6</v>
      </c>
      <c r="O13" s="5">
        <v>19</v>
      </c>
      <c r="P13" s="5">
        <v>16</v>
      </c>
      <c r="Q13" s="5">
        <v>13</v>
      </c>
      <c r="R13" s="5">
        <v>2</v>
      </c>
      <c r="S13" s="5">
        <v>5</v>
      </c>
      <c r="T13" s="5">
        <v>4</v>
      </c>
      <c r="U13" s="5">
        <v>11</v>
      </c>
      <c r="V13" s="5">
        <v>14</v>
      </c>
      <c r="W13" s="5">
        <v>9</v>
      </c>
      <c r="X13" s="5">
        <v>15</v>
      </c>
      <c r="Y13" s="5">
        <v>18</v>
      </c>
      <c r="Z13" s="5">
        <v>12</v>
      </c>
      <c r="AA13" s="5">
        <v>8</v>
      </c>
      <c r="AB13" s="5">
        <v>15</v>
      </c>
      <c r="AC13" s="5">
        <v>6</v>
      </c>
      <c r="AD13" s="5">
        <v>18</v>
      </c>
      <c r="AE13" s="5">
        <v>16</v>
      </c>
      <c r="AF13" s="5">
        <v>13</v>
      </c>
      <c r="AG13" s="5">
        <v>4</v>
      </c>
      <c r="AH13" s="5">
        <v>25</v>
      </c>
      <c r="AI13" s="5">
        <v>22</v>
      </c>
      <c r="AJ13" s="5">
        <v>4</v>
      </c>
      <c r="AK13" s="5">
        <v>15</v>
      </c>
      <c r="AL13" s="5">
        <v>1</v>
      </c>
      <c r="AM13" s="5">
        <v>2</v>
      </c>
      <c r="AN13" s="5">
        <v>9</v>
      </c>
      <c r="AO13" s="5">
        <v>14</v>
      </c>
      <c r="AP13" s="5">
        <v>3</v>
      </c>
      <c r="AQ13" s="5">
        <v>23</v>
      </c>
      <c r="AR13" s="5">
        <v>13</v>
      </c>
      <c r="AS13" s="5">
        <v>8</v>
      </c>
      <c r="AT13" s="8">
        <f t="shared" si="0"/>
        <v>474</v>
      </c>
    </row>
    <row r="14" spans="1:46" ht="15.75" x14ac:dyDescent="0.25">
      <c r="A14" s="24" t="s">
        <v>86</v>
      </c>
      <c r="B14" s="6" t="s">
        <v>2</v>
      </c>
      <c r="C14" s="5">
        <v>2</v>
      </c>
      <c r="D14" s="5">
        <v>4</v>
      </c>
      <c r="E14" s="5">
        <v>2</v>
      </c>
      <c r="F14" s="5">
        <v>2</v>
      </c>
      <c r="G14" s="5">
        <v>6</v>
      </c>
      <c r="H14" s="49">
        <v>3</v>
      </c>
      <c r="I14" s="49">
        <v>16</v>
      </c>
      <c r="J14" s="49">
        <v>12</v>
      </c>
      <c r="K14" s="49">
        <v>7</v>
      </c>
      <c r="L14" s="49">
        <v>4</v>
      </c>
      <c r="M14" s="49">
        <v>4</v>
      </c>
      <c r="N14" s="49">
        <v>4</v>
      </c>
      <c r="O14" s="50">
        <v>10</v>
      </c>
      <c r="P14" s="49">
        <v>9</v>
      </c>
      <c r="Q14" s="49">
        <v>7</v>
      </c>
      <c r="R14" s="49">
        <v>2</v>
      </c>
      <c r="S14" s="49">
        <v>3</v>
      </c>
      <c r="T14" s="49">
        <v>3</v>
      </c>
      <c r="U14" s="49">
        <v>6</v>
      </c>
      <c r="V14" s="49">
        <v>8</v>
      </c>
      <c r="W14" s="49">
        <v>3</v>
      </c>
      <c r="X14" s="49">
        <v>5</v>
      </c>
      <c r="Y14" s="49">
        <v>8</v>
      </c>
      <c r="Z14" s="49">
        <v>10</v>
      </c>
      <c r="AA14" s="49">
        <v>7</v>
      </c>
      <c r="AB14" s="49">
        <v>5</v>
      </c>
      <c r="AC14" s="49">
        <v>8</v>
      </c>
      <c r="AD14" s="49">
        <v>4</v>
      </c>
      <c r="AE14" s="49">
        <v>10</v>
      </c>
      <c r="AF14" s="49">
        <v>9</v>
      </c>
      <c r="AG14" s="49">
        <v>7</v>
      </c>
      <c r="AH14" s="49">
        <v>13</v>
      </c>
      <c r="AI14" s="49">
        <v>12</v>
      </c>
      <c r="AJ14" s="49">
        <v>3</v>
      </c>
      <c r="AK14" s="49">
        <v>8</v>
      </c>
      <c r="AL14" s="49">
        <v>1</v>
      </c>
      <c r="AM14" s="49">
        <v>2</v>
      </c>
      <c r="AN14" s="49">
        <v>5</v>
      </c>
      <c r="AO14" s="49">
        <v>8</v>
      </c>
      <c r="AP14" s="49">
        <v>2</v>
      </c>
      <c r="AQ14" s="49">
        <v>12</v>
      </c>
      <c r="AR14" s="49">
        <v>7</v>
      </c>
      <c r="AS14" s="49">
        <v>5</v>
      </c>
      <c r="AT14" s="8">
        <f t="shared" si="0"/>
        <v>268</v>
      </c>
    </row>
    <row r="15" spans="1:46" x14ac:dyDescent="0.25">
      <c r="A15" s="25" t="s">
        <v>84</v>
      </c>
      <c r="B15" s="6" t="s">
        <v>3</v>
      </c>
      <c r="C15" s="5">
        <v>2</v>
      </c>
      <c r="D15" s="5">
        <v>3</v>
      </c>
      <c r="E15" s="5">
        <v>2</v>
      </c>
      <c r="F15" s="5">
        <v>2</v>
      </c>
      <c r="G15" s="5">
        <v>6</v>
      </c>
      <c r="H15" s="5">
        <v>6</v>
      </c>
      <c r="I15" s="5">
        <v>33</v>
      </c>
      <c r="J15" s="5">
        <v>25</v>
      </c>
      <c r="K15" s="5">
        <v>13</v>
      </c>
      <c r="L15" s="5">
        <v>8</v>
      </c>
      <c r="M15" s="5">
        <v>9</v>
      </c>
      <c r="N15" s="5">
        <v>7</v>
      </c>
      <c r="O15" s="5">
        <v>20</v>
      </c>
      <c r="P15" s="5">
        <v>17</v>
      </c>
      <c r="Q15" s="5">
        <v>14</v>
      </c>
      <c r="R15" s="5">
        <v>3</v>
      </c>
      <c r="S15" s="5">
        <v>6</v>
      </c>
      <c r="T15" s="5">
        <v>5</v>
      </c>
      <c r="U15" s="5">
        <v>12</v>
      </c>
      <c r="V15" s="5">
        <v>15</v>
      </c>
      <c r="W15" s="5">
        <v>10</v>
      </c>
      <c r="X15" s="5">
        <v>16</v>
      </c>
      <c r="Y15" s="5">
        <v>19</v>
      </c>
      <c r="Z15" s="5">
        <v>13</v>
      </c>
      <c r="AA15" s="5">
        <v>9</v>
      </c>
      <c r="AB15" s="5">
        <v>16</v>
      </c>
      <c r="AC15" s="5">
        <v>7</v>
      </c>
      <c r="AD15" s="5">
        <v>19</v>
      </c>
      <c r="AE15" s="5">
        <v>17</v>
      </c>
      <c r="AF15" s="5">
        <v>14</v>
      </c>
      <c r="AG15" s="5">
        <v>5</v>
      </c>
      <c r="AH15" s="5">
        <v>26</v>
      </c>
      <c r="AI15" s="5">
        <v>23</v>
      </c>
      <c r="AJ15" s="5">
        <v>5</v>
      </c>
      <c r="AK15" s="5">
        <v>16</v>
      </c>
      <c r="AL15" s="5">
        <v>2</v>
      </c>
      <c r="AM15" s="5">
        <v>3</v>
      </c>
      <c r="AN15" s="5">
        <v>10</v>
      </c>
      <c r="AO15" s="5">
        <v>15</v>
      </c>
      <c r="AP15" s="5">
        <v>4</v>
      </c>
      <c r="AQ15" s="5">
        <v>24</v>
      </c>
      <c r="AR15" s="5">
        <v>14</v>
      </c>
      <c r="AS15" s="5">
        <v>9</v>
      </c>
      <c r="AT15" s="8">
        <f t="shared" si="0"/>
        <v>504</v>
      </c>
    </row>
    <row r="16" spans="1:46" x14ac:dyDescent="0.25">
      <c r="A16" s="25" t="s">
        <v>90</v>
      </c>
      <c r="B16" s="6" t="s">
        <v>3</v>
      </c>
      <c r="C16" s="5">
        <v>2</v>
      </c>
      <c r="D16" s="5">
        <v>5</v>
      </c>
      <c r="E16" s="5">
        <v>2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8">
        <f t="shared" si="0"/>
        <v>9</v>
      </c>
    </row>
    <row r="17" spans="1:46" x14ac:dyDescent="0.25">
      <c r="A17" s="25" t="s">
        <v>85</v>
      </c>
      <c r="B17" s="6" t="s">
        <v>3</v>
      </c>
      <c r="C17" s="5">
        <v>2</v>
      </c>
      <c r="D17" s="5">
        <v>5</v>
      </c>
      <c r="E17" s="5">
        <v>2</v>
      </c>
      <c r="F17" s="5">
        <v>2</v>
      </c>
      <c r="G17" s="5">
        <v>8</v>
      </c>
      <c r="H17" s="5">
        <v>3</v>
      </c>
      <c r="I17" s="5">
        <v>9</v>
      </c>
      <c r="J17" s="5">
        <v>7</v>
      </c>
      <c r="K17" s="5">
        <v>4</v>
      </c>
      <c r="L17" s="5">
        <v>3</v>
      </c>
      <c r="M17" s="5">
        <v>4</v>
      </c>
      <c r="N17" s="5">
        <v>3</v>
      </c>
      <c r="O17" s="5">
        <v>6</v>
      </c>
      <c r="P17" s="5">
        <v>6</v>
      </c>
      <c r="Q17" s="5">
        <v>5</v>
      </c>
      <c r="R17" s="5">
        <v>2</v>
      </c>
      <c r="S17" s="5">
        <v>3</v>
      </c>
      <c r="T17" s="5">
        <v>3</v>
      </c>
      <c r="U17" s="5">
        <v>4</v>
      </c>
      <c r="V17" s="5">
        <v>5</v>
      </c>
      <c r="W17" s="5">
        <v>4</v>
      </c>
      <c r="X17" s="5">
        <v>5</v>
      </c>
      <c r="Y17" s="5">
        <v>6</v>
      </c>
      <c r="Z17" s="5">
        <v>4</v>
      </c>
      <c r="AA17" s="5">
        <v>4</v>
      </c>
      <c r="AB17" s="5">
        <v>5</v>
      </c>
      <c r="AC17" s="5">
        <v>3</v>
      </c>
      <c r="AD17" s="5">
        <v>6</v>
      </c>
      <c r="AE17" s="5">
        <v>6</v>
      </c>
      <c r="AF17" s="5">
        <v>5</v>
      </c>
      <c r="AG17" s="5">
        <v>3</v>
      </c>
      <c r="AH17" s="5">
        <v>8</v>
      </c>
      <c r="AI17" s="5">
        <v>7</v>
      </c>
      <c r="AJ17" s="5">
        <v>3</v>
      </c>
      <c r="AK17" s="5">
        <v>5</v>
      </c>
      <c r="AL17" s="5">
        <v>2</v>
      </c>
      <c r="AM17" s="5">
        <v>2</v>
      </c>
      <c r="AN17" s="5">
        <v>4</v>
      </c>
      <c r="AO17" s="5">
        <v>5</v>
      </c>
      <c r="AP17" s="5">
        <v>3</v>
      </c>
      <c r="AQ17" s="5">
        <v>7</v>
      </c>
      <c r="AR17" s="5">
        <v>5</v>
      </c>
      <c r="AS17" s="5">
        <v>4</v>
      </c>
      <c r="AT17" s="8">
        <f t="shared" si="0"/>
        <v>192</v>
      </c>
    </row>
    <row r="18" spans="1:46" ht="15.75" x14ac:dyDescent="0.25">
      <c r="A18" s="25" t="s">
        <v>87</v>
      </c>
      <c r="B18" s="6" t="s">
        <v>2</v>
      </c>
      <c r="C18" s="5">
        <v>0</v>
      </c>
      <c r="D18" s="5">
        <v>0</v>
      </c>
      <c r="E18" s="5">
        <v>0</v>
      </c>
      <c r="F18" s="5">
        <v>3</v>
      </c>
      <c r="G18" s="5">
        <v>10</v>
      </c>
      <c r="H18" s="49">
        <v>6</v>
      </c>
      <c r="I18" s="49">
        <v>32</v>
      </c>
      <c r="J18" s="49">
        <v>25</v>
      </c>
      <c r="K18" s="49">
        <v>13</v>
      </c>
      <c r="L18" s="49">
        <v>8</v>
      </c>
      <c r="M18" s="49">
        <v>9</v>
      </c>
      <c r="N18" s="49">
        <v>7</v>
      </c>
      <c r="O18" s="51">
        <v>20</v>
      </c>
      <c r="P18" s="49">
        <v>17</v>
      </c>
      <c r="Q18" s="49">
        <v>4</v>
      </c>
      <c r="R18" s="49">
        <v>2</v>
      </c>
      <c r="S18" s="49">
        <v>6</v>
      </c>
      <c r="T18" s="49">
        <v>5</v>
      </c>
      <c r="U18" s="49">
        <v>12</v>
      </c>
      <c r="V18" s="49">
        <v>15</v>
      </c>
      <c r="W18" s="49">
        <v>5</v>
      </c>
      <c r="X18" s="49">
        <v>10</v>
      </c>
      <c r="Y18" s="49">
        <v>16</v>
      </c>
      <c r="Z18" s="49">
        <v>19</v>
      </c>
      <c r="AA18" s="49">
        <v>12</v>
      </c>
      <c r="AB18" s="49">
        <v>9</v>
      </c>
      <c r="AC18" s="49">
        <v>15</v>
      </c>
      <c r="AD18" s="49">
        <v>7</v>
      </c>
      <c r="AE18" s="49">
        <v>19</v>
      </c>
      <c r="AF18" s="49">
        <v>17</v>
      </c>
      <c r="AG18" s="49">
        <v>14</v>
      </c>
      <c r="AH18" s="49">
        <v>26</v>
      </c>
      <c r="AI18" s="49">
        <v>23</v>
      </c>
      <c r="AJ18" s="49">
        <v>5</v>
      </c>
      <c r="AK18" s="49">
        <v>16</v>
      </c>
      <c r="AL18" s="49">
        <v>2</v>
      </c>
      <c r="AM18" s="49">
        <v>3</v>
      </c>
      <c r="AN18" s="49">
        <v>9</v>
      </c>
      <c r="AO18" s="49">
        <v>15</v>
      </c>
      <c r="AP18" s="49">
        <v>4</v>
      </c>
      <c r="AQ18" s="49">
        <v>24</v>
      </c>
      <c r="AR18" s="49">
        <v>14</v>
      </c>
      <c r="AS18" s="49">
        <v>9</v>
      </c>
      <c r="AT18" s="8">
        <f t="shared" si="0"/>
        <v>487</v>
      </c>
    </row>
    <row r="19" spans="1:46" ht="15.75" x14ac:dyDescent="0.25">
      <c r="A19" s="25" t="s">
        <v>88</v>
      </c>
      <c r="B19" s="6" t="s">
        <v>3</v>
      </c>
      <c r="C19" s="5">
        <v>146</v>
      </c>
      <c r="D19" s="5">
        <v>340</v>
      </c>
      <c r="E19" s="5">
        <v>118</v>
      </c>
      <c r="F19" s="5">
        <v>130</v>
      </c>
      <c r="G19" s="5">
        <v>303</v>
      </c>
      <c r="H19" s="49">
        <v>135</v>
      </c>
      <c r="I19" s="49">
        <v>845</v>
      </c>
      <c r="J19" s="49">
        <v>628</v>
      </c>
      <c r="K19" s="49">
        <v>351</v>
      </c>
      <c r="L19" s="49">
        <v>210</v>
      </c>
      <c r="M19" s="49">
        <v>277</v>
      </c>
      <c r="N19" s="49">
        <v>167</v>
      </c>
      <c r="O19" s="51">
        <v>501</v>
      </c>
      <c r="P19" s="49">
        <v>413</v>
      </c>
      <c r="Q19" s="49">
        <v>337</v>
      </c>
      <c r="R19" s="49">
        <v>52</v>
      </c>
      <c r="S19" s="49">
        <v>146</v>
      </c>
      <c r="T19" s="49">
        <v>132</v>
      </c>
      <c r="U19" s="49">
        <v>297</v>
      </c>
      <c r="V19" s="49">
        <v>374</v>
      </c>
      <c r="W19" s="49">
        <v>304</v>
      </c>
      <c r="X19" s="49">
        <v>428</v>
      </c>
      <c r="Y19" s="49">
        <v>500</v>
      </c>
      <c r="Z19" s="49">
        <v>322</v>
      </c>
      <c r="AA19" s="49">
        <v>221</v>
      </c>
      <c r="AB19" s="49">
        <v>379</v>
      </c>
      <c r="AC19" s="49">
        <v>182</v>
      </c>
      <c r="AD19" s="49">
        <v>498</v>
      </c>
      <c r="AE19" s="49">
        <v>441</v>
      </c>
      <c r="AF19" s="47">
        <v>348</v>
      </c>
      <c r="AG19" s="49">
        <v>155</v>
      </c>
      <c r="AH19" s="49">
        <v>634</v>
      </c>
      <c r="AI19" s="49">
        <v>579</v>
      </c>
      <c r="AJ19" s="49">
        <v>136</v>
      </c>
      <c r="AK19" s="49">
        <v>411</v>
      </c>
      <c r="AL19" s="49">
        <v>20</v>
      </c>
      <c r="AM19" s="49">
        <v>73</v>
      </c>
      <c r="AN19" s="49">
        <v>226</v>
      </c>
      <c r="AO19" s="49">
        <v>398</v>
      </c>
      <c r="AP19" s="49">
        <v>105</v>
      </c>
      <c r="AQ19" s="49">
        <v>612</v>
      </c>
      <c r="AR19" s="49">
        <v>328</v>
      </c>
      <c r="AS19" s="49">
        <v>220</v>
      </c>
      <c r="AT19" s="8">
        <f t="shared" si="0"/>
        <v>13422</v>
      </c>
    </row>
    <row r="20" spans="1:46" ht="15.75" x14ac:dyDescent="0.25">
      <c r="A20" s="25" t="s">
        <v>89</v>
      </c>
      <c r="B20" s="6" t="s">
        <v>2</v>
      </c>
      <c r="C20" s="5">
        <v>7</v>
      </c>
      <c r="D20" s="5">
        <v>16</v>
      </c>
      <c r="E20" s="5">
        <v>6</v>
      </c>
      <c r="F20" s="5">
        <v>33</v>
      </c>
      <c r="G20" s="5">
        <v>53</v>
      </c>
      <c r="H20" s="49">
        <v>25</v>
      </c>
      <c r="I20" s="49">
        <v>160</v>
      </c>
      <c r="J20" s="49">
        <v>120</v>
      </c>
      <c r="K20" s="49">
        <v>64</v>
      </c>
      <c r="L20" s="49">
        <v>37</v>
      </c>
      <c r="M20" s="49">
        <v>39</v>
      </c>
      <c r="N20" s="49">
        <v>34</v>
      </c>
      <c r="O20" s="51">
        <v>95</v>
      </c>
      <c r="P20" s="49">
        <v>83</v>
      </c>
      <c r="Q20" s="49">
        <v>68</v>
      </c>
      <c r="R20" s="49">
        <v>9</v>
      </c>
      <c r="S20" s="49">
        <v>26</v>
      </c>
      <c r="T20" s="49">
        <v>21</v>
      </c>
      <c r="U20" s="49">
        <v>57</v>
      </c>
      <c r="V20" s="49">
        <v>75</v>
      </c>
      <c r="W20" s="49">
        <v>43</v>
      </c>
      <c r="X20" s="49">
        <v>78</v>
      </c>
      <c r="Y20" s="49">
        <v>91</v>
      </c>
      <c r="Z20" s="49">
        <v>61</v>
      </c>
      <c r="AA20" s="49">
        <v>45</v>
      </c>
      <c r="AB20" s="49">
        <v>76</v>
      </c>
      <c r="AC20" s="49">
        <v>34</v>
      </c>
      <c r="AD20" s="49">
        <v>94</v>
      </c>
      <c r="AE20" s="49">
        <v>82</v>
      </c>
      <c r="AF20" s="47">
        <v>70</v>
      </c>
      <c r="AG20" s="49">
        <v>22</v>
      </c>
      <c r="AH20" s="49">
        <v>127</v>
      </c>
      <c r="AI20" s="49">
        <v>114</v>
      </c>
      <c r="AJ20" s="49">
        <v>25</v>
      </c>
      <c r="AK20" s="49">
        <v>76</v>
      </c>
      <c r="AL20" s="49">
        <v>3</v>
      </c>
      <c r="AM20" s="49">
        <v>11</v>
      </c>
      <c r="AN20" s="49">
        <v>46</v>
      </c>
      <c r="AO20" s="49">
        <v>70</v>
      </c>
      <c r="AP20" s="49">
        <v>20</v>
      </c>
      <c r="AQ20" s="49">
        <v>118</v>
      </c>
      <c r="AR20" s="49">
        <v>66</v>
      </c>
      <c r="AS20" s="49">
        <v>45</v>
      </c>
      <c r="AT20" s="8">
        <f t="shared" si="0"/>
        <v>2445</v>
      </c>
    </row>
    <row r="21" spans="1:46" ht="15.75" x14ac:dyDescent="0.25">
      <c r="A21" s="25" t="s">
        <v>133</v>
      </c>
      <c r="B21" s="6" t="s">
        <v>2</v>
      </c>
      <c r="C21" s="5">
        <v>15</v>
      </c>
      <c r="D21" s="5">
        <v>34</v>
      </c>
      <c r="E21" s="5">
        <v>12</v>
      </c>
      <c r="F21" s="5">
        <v>5</v>
      </c>
      <c r="G21" s="5">
        <v>40</v>
      </c>
      <c r="H21" s="49">
        <v>18</v>
      </c>
      <c r="I21" s="49">
        <v>115</v>
      </c>
      <c r="J21" s="49">
        <v>87</v>
      </c>
      <c r="K21" s="49">
        <v>47</v>
      </c>
      <c r="L21" s="49">
        <v>27</v>
      </c>
      <c r="M21" s="49">
        <v>33</v>
      </c>
      <c r="N21" s="49">
        <v>24</v>
      </c>
      <c r="O21" s="49">
        <v>67</v>
      </c>
      <c r="P21" s="49">
        <v>58</v>
      </c>
      <c r="Q21" s="49">
        <v>47</v>
      </c>
      <c r="R21" s="49">
        <v>7</v>
      </c>
      <c r="S21" s="49">
        <v>20</v>
      </c>
      <c r="T21" s="49">
        <v>16</v>
      </c>
      <c r="U21" s="49">
        <v>40</v>
      </c>
      <c r="V21" s="49">
        <v>52</v>
      </c>
      <c r="W21" s="49">
        <v>19</v>
      </c>
      <c r="X21" s="49">
        <v>37</v>
      </c>
      <c r="Y21" s="49">
        <v>58</v>
      </c>
      <c r="Z21" s="49">
        <v>67</v>
      </c>
      <c r="AA21" s="49">
        <v>44</v>
      </c>
      <c r="AB21" s="49">
        <v>40</v>
      </c>
      <c r="AC21" s="49">
        <v>53</v>
      </c>
      <c r="AD21" s="49">
        <v>25</v>
      </c>
      <c r="AE21" s="49">
        <v>68</v>
      </c>
      <c r="AF21" s="49">
        <v>60</v>
      </c>
      <c r="AG21" s="49">
        <v>49</v>
      </c>
      <c r="AH21" s="49">
        <v>89</v>
      </c>
      <c r="AI21" s="49">
        <v>81</v>
      </c>
      <c r="AJ21" s="49">
        <v>18</v>
      </c>
      <c r="AK21" s="49">
        <v>56</v>
      </c>
      <c r="AL21" s="49">
        <v>3</v>
      </c>
      <c r="AM21" s="49">
        <v>9</v>
      </c>
      <c r="AN21" s="49">
        <v>32</v>
      </c>
      <c r="AO21" s="49">
        <v>53</v>
      </c>
      <c r="AP21" s="49">
        <v>14</v>
      </c>
      <c r="AQ21" s="49">
        <v>85</v>
      </c>
      <c r="AR21" s="49">
        <v>46</v>
      </c>
      <c r="AS21" s="49">
        <v>31</v>
      </c>
      <c r="AT21" s="8">
        <f t="shared" si="0"/>
        <v>1801</v>
      </c>
    </row>
    <row r="22" spans="1:46" ht="15.75" x14ac:dyDescent="0.25">
      <c r="A22" s="25" t="s">
        <v>134</v>
      </c>
      <c r="B22" s="6" t="s">
        <v>2</v>
      </c>
      <c r="C22" s="5">
        <v>7</v>
      </c>
      <c r="D22" s="5">
        <v>16</v>
      </c>
      <c r="E22" s="5">
        <v>6</v>
      </c>
      <c r="F22" s="5">
        <v>4</v>
      </c>
      <c r="G22" s="5">
        <v>30</v>
      </c>
      <c r="H22" s="49">
        <v>15</v>
      </c>
      <c r="I22" s="49">
        <v>95</v>
      </c>
      <c r="J22" s="49">
        <v>73</v>
      </c>
      <c r="K22" s="49">
        <v>37</v>
      </c>
      <c r="L22" s="49">
        <v>21</v>
      </c>
      <c r="M22" s="49">
        <v>22</v>
      </c>
      <c r="N22" s="49">
        <v>20</v>
      </c>
      <c r="O22" s="49">
        <v>56</v>
      </c>
      <c r="P22" s="49">
        <v>49</v>
      </c>
      <c r="Q22" s="49">
        <v>40</v>
      </c>
      <c r="R22" s="49">
        <v>6</v>
      </c>
      <c r="S22" s="49">
        <v>16</v>
      </c>
      <c r="T22" s="49">
        <v>12</v>
      </c>
      <c r="U22" s="49">
        <v>34</v>
      </c>
      <c r="V22" s="49">
        <v>45</v>
      </c>
      <c r="W22" s="49">
        <v>13</v>
      </c>
      <c r="X22" s="49">
        <v>24</v>
      </c>
      <c r="Y22" s="49">
        <v>46</v>
      </c>
      <c r="Z22" s="49">
        <v>54</v>
      </c>
      <c r="AA22" s="49">
        <v>37</v>
      </c>
      <c r="AB22" s="49">
        <v>27</v>
      </c>
      <c r="AC22" s="49">
        <v>45</v>
      </c>
      <c r="AD22" s="49">
        <v>20</v>
      </c>
      <c r="AE22" s="49">
        <v>56</v>
      </c>
      <c r="AF22" s="49">
        <v>49</v>
      </c>
      <c r="AG22" s="49">
        <v>42</v>
      </c>
      <c r="AH22" s="49">
        <v>76</v>
      </c>
      <c r="AI22" s="49">
        <v>68</v>
      </c>
      <c r="AJ22" s="49">
        <v>15</v>
      </c>
      <c r="AK22" s="49">
        <v>45</v>
      </c>
      <c r="AL22" s="49">
        <v>2</v>
      </c>
      <c r="AM22" s="49">
        <v>6</v>
      </c>
      <c r="AN22" s="49">
        <v>28</v>
      </c>
      <c r="AO22" s="49">
        <v>42</v>
      </c>
      <c r="AP22" s="49">
        <v>12</v>
      </c>
      <c r="AQ22" s="49">
        <v>71</v>
      </c>
      <c r="AR22" s="49">
        <v>40</v>
      </c>
      <c r="AS22" s="49">
        <v>27</v>
      </c>
      <c r="AT22" s="8">
        <f t="shared" si="0"/>
        <v>1449</v>
      </c>
    </row>
    <row r="23" spans="1:46" x14ac:dyDescent="0.25">
      <c r="A23" s="25" t="s">
        <v>77</v>
      </c>
      <c r="B23" s="6" t="s">
        <v>2</v>
      </c>
      <c r="C23" s="5">
        <v>2</v>
      </c>
      <c r="D23" s="5">
        <v>3</v>
      </c>
      <c r="E23" s="5">
        <v>3</v>
      </c>
      <c r="F23" s="5">
        <v>0</v>
      </c>
      <c r="G23" s="5">
        <v>6</v>
      </c>
      <c r="H23" s="5">
        <v>3</v>
      </c>
      <c r="I23" s="5">
        <v>17</v>
      </c>
      <c r="J23" s="5">
        <v>13</v>
      </c>
      <c r="K23" s="5">
        <v>7</v>
      </c>
      <c r="L23" s="5">
        <v>5</v>
      </c>
      <c r="M23" s="5">
        <v>6</v>
      </c>
      <c r="N23" s="5">
        <v>4</v>
      </c>
      <c r="O23" s="5">
        <v>10</v>
      </c>
      <c r="P23" s="5">
        <v>9</v>
      </c>
      <c r="Q23" s="5">
        <v>7</v>
      </c>
      <c r="R23" s="5">
        <v>2</v>
      </c>
      <c r="S23" s="5">
        <v>3</v>
      </c>
      <c r="T23" s="5">
        <v>3</v>
      </c>
      <c r="U23" s="5">
        <v>6</v>
      </c>
      <c r="V23" s="5">
        <v>8</v>
      </c>
      <c r="W23" s="5">
        <v>6</v>
      </c>
      <c r="X23" s="5">
        <v>9</v>
      </c>
      <c r="Y23" s="5">
        <v>10</v>
      </c>
      <c r="Z23" s="5">
        <v>7</v>
      </c>
      <c r="AA23" s="5">
        <v>5</v>
      </c>
      <c r="AB23" s="5">
        <v>8</v>
      </c>
      <c r="AC23" s="5">
        <v>4</v>
      </c>
      <c r="AD23" s="5">
        <v>10</v>
      </c>
      <c r="AE23" s="5">
        <v>9</v>
      </c>
      <c r="AF23" s="5">
        <v>7</v>
      </c>
      <c r="AG23" s="5">
        <v>3</v>
      </c>
      <c r="AH23" s="5">
        <v>13</v>
      </c>
      <c r="AI23" s="5">
        <v>12</v>
      </c>
      <c r="AJ23" s="5">
        <v>3</v>
      </c>
      <c r="AK23" s="5">
        <v>9</v>
      </c>
      <c r="AL23" s="5">
        <v>1</v>
      </c>
      <c r="AM23" s="5">
        <v>2</v>
      </c>
      <c r="AN23" s="5">
        <v>5</v>
      </c>
      <c r="AO23" s="5">
        <v>8</v>
      </c>
      <c r="AP23" s="5">
        <v>2</v>
      </c>
      <c r="AQ23" s="5">
        <v>13</v>
      </c>
      <c r="AR23" s="5">
        <v>7</v>
      </c>
      <c r="AS23" s="5">
        <v>5</v>
      </c>
      <c r="AT23" s="8">
        <f t="shared" si="0"/>
        <v>275</v>
      </c>
    </row>
    <row r="24" spans="1:46" x14ac:dyDescent="0.25">
      <c r="A24" s="25" t="s">
        <v>135</v>
      </c>
      <c r="B24" s="6" t="s">
        <v>2</v>
      </c>
      <c r="C24" s="5">
        <v>8</v>
      </c>
      <c r="D24" s="5">
        <v>17</v>
      </c>
      <c r="E24" s="5">
        <v>6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8">
        <f t="shared" si="0"/>
        <v>31</v>
      </c>
    </row>
    <row r="25" spans="1:46" ht="15.75" x14ac:dyDescent="0.25">
      <c r="A25" s="25" t="s">
        <v>78</v>
      </c>
      <c r="B25" s="6" t="s">
        <v>8</v>
      </c>
      <c r="C25" s="5">
        <v>12</v>
      </c>
      <c r="D25" s="5">
        <v>28</v>
      </c>
      <c r="E25" s="5">
        <v>10</v>
      </c>
      <c r="F25" s="5">
        <v>11</v>
      </c>
      <c r="G25" s="5">
        <v>39</v>
      </c>
      <c r="H25" s="49">
        <v>20</v>
      </c>
      <c r="I25" s="49">
        <v>128</v>
      </c>
      <c r="J25" s="49">
        <v>15</v>
      </c>
      <c r="K25" s="49">
        <v>49</v>
      </c>
      <c r="L25" s="49">
        <v>28</v>
      </c>
      <c r="M25" s="49">
        <v>23</v>
      </c>
      <c r="N25" s="49">
        <v>28</v>
      </c>
      <c r="O25" s="49">
        <v>76</v>
      </c>
      <c r="P25" s="49">
        <v>69</v>
      </c>
      <c r="Q25" s="49">
        <v>56</v>
      </c>
      <c r="R25" s="49">
        <v>7</v>
      </c>
      <c r="S25" s="49">
        <v>20</v>
      </c>
      <c r="T25" s="49">
        <v>14</v>
      </c>
      <c r="U25" s="49">
        <v>46</v>
      </c>
      <c r="V25" s="49">
        <v>62</v>
      </c>
      <c r="W25" s="49">
        <v>25</v>
      </c>
      <c r="X25" s="49">
        <v>60</v>
      </c>
      <c r="Y25" s="49">
        <v>70</v>
      </c>
      <c r="Z25" s="49">
        <v>49</v>
      </c>
      <c r="AA25" s="49">
        <v>37</v>
      </c>
      <c r="AB25" s="49">
        <v>63</v>
      </c>
      <c r="AC25" s="49">
        <v>26</v>
      </c>
      <c r="AD25" s="49">
        <v>75</v>
      </c>
      <c r="AE25" s="49">
        <v>65</v>
      </c>
      <c r="AF25" s="49">
        <v>58</v>
      </c>
      <c r="AG25" s="5">
        <v>13</v>
      </c>
      <c r="AH25" s="49">
        <v>106</v>
      </c>
      <c r="AI25" s="49">
        <v>93</v>
      </c>
      <c r="AJ25" s="49">
        <v>19</v>
      </c>
      <c r="AK25" s="49">
        <v>60</v>
      </c>
      <c r="AL25" s="49">
        <v>2</v>
      </c>
      <c r="AM25" s="49">
        <v>6</v>
      </c>
      <c r="AN25" s="49">
        <v>38</v>
      </c>
      <c r="AO25" s="49">
        <v>53</v>
      </c>
      <c r="AP25" s="49">
        <v>15</v>
      </c>
      <c r="AQ25" s="49">
        <v>96</v>
      </c>
      <c r="AR25" s="49">
        <v>55</v>
      </c>
      <c r="AS25" s="49">
        <v>37</v>
      </c>
      <c r="AT25" s="8">
        <f t="shared" si="0"/>
        <v>1862</v>
      </c>
    </row>
    <row r="26" spans="1:46" x14ac:dyDescent="0.25">
      <c r="A26" s="25" t="s">
        <v>152</v>
      </c>
      <c r="B26" s="6" t="s">
        <v>9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8">
        <f t="shared" si="0"/>
        <v>0</v>
      </c>
    </row>
    <row r="27" spans="1:46" x14ac:dyDescent="0.25">
      <c r="A27" s="25" t="s">
        <v>81</v>
      </c>
      <c r="B27" s="6" t="s">
        <v>9</v>
      </c>
      <c r="C27" s="5">
        <v>8</v>
      </c>
      <c r="D27" s="5">
        <v>17</v>
      </c>
      <c r="E27" s="5">
        <v>6</v>
      </c>
      <c r="F27" s="5">
        <v>7</v>
      </c>
      <c r="G27" s="5">
        <v>31</v>
      </c>
      <c r="H27" s="5">
        <v>14</v>
      </c>
      <c r="I27" s="5">
        <v>85</v>
      </c>
      <c r="J27" s="5">
        <v>64</v>
      </c>
      <c r="K27" s="5">
        <v>36</v>
      </c>
      <c r="L27" s="5">
        <v>21</v>
      </c>
      <c r="M27" s="5">
        <v>28</v>
      </c>
      <c r="N27" s="5">
        <v>17</v>
      </c>
      <c r="O27" s="5">
        <v>51</v>
      </c>
      <c r="P27" s="5">
        <v>42</v>
      </c>
      <c r="Q27" s="5">
        <v>34</v>
      </c>
      <c r="R27" s="5">
        <v>6</v>
      </c>
      <c r="S27" s="5">
        <v>15</v>
      </c>
      <c r="T27" s="5">
        <v>14</v>
      </c>
      <c r="U27" s="5">
        <v>30</v>
      </c>
      <c r="V27" s="5">
        <v>38</v>
      </c>
      <c r="W27" s="5">
        <v>30</v>
      </c>
      <c r="X27" s="5">
        <v>43</v>
      </c>
      <c r="Y27" s="5">
        <v>51</v>
      </c>
      <c r="Z27" s="5">
        <v>33</v>
      </c>
      <c r="AA27" s="5">
        <v>23</v>
      </c>
      <c r="AB27" s="5">
        <v>38</v>
      </c>
      <c r="AC27" s="5">
        <v>19</v>
      </c>
      <c r="AD27" s="5">
        <v>51</v>
      </c>
      <c r="AE27" s="5">
        <v>45</v>
      </c>
      <c r="AF27" s="5">
        <v>35</v>
      </c>
      <c r="AG27" s="5">
        <v>16</v>
      </c>
      <c r="AH27" s="5">
        <v>64</v>
      </c>
      <c r="AI27" s="5">
        <v>58</v>
      </c>
      <c r="AJ27" s="5">
        <v>14</v>
      </c>
      <c r="AK27" s="5">
        <v>44</v>
      </c>
      <c r="AL27" s="5">
        <v>3</v>
      </c>
      <c r="AM27" s="5">
        <v>8</v>
      </c>
      <c r="AN27" s="5">
        <v>23</v>
      </c>
      <c r="AO27" s="5">
        <v>40</v>
      </c>
      <c r="AP27" s="5">
        <v>11</v>
      </c>
      <c r="AQ27" s="5">
        <v>62</v>
      </c>
      <c r="AR27" s="5">
        <v>33</v>
      </c>
      <c r="AS27" s="5">
        <v>22</v>
      </c>
      <c r="AT27" s="8">
        <f t="shared" si="0"/>
        <v>1330</v>
      </c>
    </row>
    <row r="28" spans="1:46" x14ac:dyDescent="0.25">
      <c r="A28" s="25" t="s">
        <v>151</v>
      </c>
      <c r="B28" s="6" t="s">
        <v>9</v>
      </c>
      <c r="C28" s="5">
        <v>0</v>
      </c>
      <c r="D28" s="5">
        <v>0</v>
      </c>
      <c r="E28" s="5">
        <v>0</v>
      </c>
      <c r="F28" s="5">
        <v>8</v>
      </c>
      <c r="G28" s="5">
        <v>31</v>
      </c>
      <c r="H28" s="5">
        <v>15</v>
      </c>
      <c r="I28" s="5">
        <v>94</v>
      </c>
      <c r="J28" s="5">
        <v>70</v>
      </c>
      <c r="K28" s="5">
        <v>39</v>
      </c>
      <c r="L28" s="5">
        <v>24</v>
      </c>
      <c r="M28" s="5">
        <v>31</v>
      </c>
      <c r="N28" s="5">
        <v>19</v>
      </c>
      <c r="O28" s="5">
        <v>56</v>
      </c>
      <c r="P28" s="5">
        <v>46</v>
      </c>
      <c r="Q28" s="5">
        <v>38</v>
      </c>
      <c r="R28" s="5">
        <v>6</v>
      </c>
      <c r="S28" s="5">
        <v>17</v>
      </c>
      <c r="T28" s="5">
        <v>15</v>
      </c>
      <c r="U28" s="5">
        <v>33</v>
      </c>
      <c r="V28" s="5">
        <v>42</v>
      </c>
      <c r="W28" s="5">
        <v>34</v>
      </c>
      <c r="X28" s="5">
        <v>48</v>
      </c>
      <c r="Y28" s="5">
        <v>57</v>
      </c>
      <c r="Z28" s="5">
        <v>36</v>
      </c>
      <c r="AA28" s="5">
        <v>25</v>
      </c>
      <c r="AB28" s="5">
        <v>42</v>
      </c>
      <c r="AC28" s="5">
        <v>21</v>
      </c>
      <c r="AD28" s="5">
        <v>56</v>
      </c>
      <c r="AE28" s="5">
        <v>50</v>
      </c>
      <c r="AF28" s="5">
        <v>39</v>
      </c>
      <c r="AG28" s="5">
        <v>18</v>
      </c>
      <c r="AH28" s="5">
        <v>71</v>
      </c>
      <c r="AI28" s="5">
        <v>64</v>
      </c>
      <c r="AJ28" s="5">
        <v>15</v>
      </c>
      <c r="AK28" s="5">
        <v>48</v>
      </c>
      <c r="AL28" s="5">
        <v>3</v>
      </c>
      <c r="AM28" s="5">
        <v>8</v>
      </c>
      <c r="AN28" s="5">
        <v>25</v>
      </c>
      <c r="AO28" s="5">
        <v>44</v>
      </c>
      <c r="AP28" s="5">
        <v>12</v>
      </c>
      <c r="AQ28" s="5">
        <v>68</v>
      </c>
      <c r="AR28" s="5">
        <v>36</v>
      </c>
      <c r="AS28" s="5">
        <v>25</v>
      </c>
      <c r="AT28" s="8">
        <f t="shared" si="0"/>
        <v>1429</v>
      </c>
    </row>
    <row r="29" spans="1:46" ht="15.75" x14ac:dyDescent="0.25">
      <c r="A29" s="25" t="s">
        <v>136</v>
      </c>
      <c r="B29" s="6" t="s">
        <v>2</v>
      </c>
      <c r="C29" s="5">
        <v>3</v>
      </c>
      <c r="D29" s="5">
        <v>7</v>
      </c>
      <c r="E29" s="5">
        <v>3</v>
      </c>
      <c r="F29" s="5">
        <v>0</v>
      </c>
      <c r="G29" s="5">
        <v>6</v>
      </c>
      <c r="H29" s="49">
        <v>4</v>
      </c>
      <c r="I29" s="49">
        <v>22</v>
      </c>
      <c r="J29" s="49">
        <v>16</v>
      </c>
      <c r="K29" s="49">
        <v>9</v>
      </c>
      <c r="L29" s="49">
        <v>6</v>
      </c>
      <c r="M29" s="49">
        <v>7</v>
      </c>
      <c r="N29" s="49">
        <v>5</v>
      </c>
      <c r="O29" s="49">
        <v>13</v>
      </c>
      <c r="P29" s="49">
        <v>11</v>
      </c>
      <c r="Q29" s="49">
        <v>9</v>
      </c>
      <c r="R29" s="49">
        <v>2</v>
      </c>
      <c r="S29" s="49">
        <v>4</v>
      </c>
      <c r="T29" s="49">
        <v>4</v>
      </c>
      <c r="U29" s="49">
        <v>8</v>
      </c>
      <c r="V29" s="49">
        <v>10</v>
      </c>
      <c r="W29" s="49">
        <v>8</v>
      </c>
      <c r="X29" s="49">
        <v>11</v>
      </c>
      <c r="Y29" s="49">
        <v>13</v>
      </c>
      <c r="Z29" s="49">
        <v>9</v>
      </c>
      <c r="AA29" s="49">
        <v>6</v>
      </c>
      <c r="AB29" s="49">
        <v>10</v>
      </c>
      <c r="AC29" s="49">
        <v>5</v>
      </c>
      <c r="AD29" s="49">
        <v>13</v>
      </c>
      <c r="AE29" s="49">
        <v>12</v>
      </c>
      <c r="AF29" s="49">
        <v>9</v>
      </c>
      <c r="AG29" s="49">
        <v>4</v>
      </c>
      <c r="AH29" s="49">
        <v>16</v>
      </c>
      <c r="AI29" s="49">
        <v>15</v>
      </c>
      <c r="AJ29" s="49">
        <v>4</v>
      </c>
      <c r="AK29" s="49">
        <v>11</v>
      </c>
      <c r="AL29" s="49">
        <v>2</v>
      </c>
      <c r="AM29" s="49">
        <v>2</v>
      </c>
      <c r="AN29" s="49">
        <v>6</v>
      </c>
      <c r="AO29" s="49">
        <v>10</v>
      </c>
      <c r="AP29" s="49">
        <v>3</v>
      </c>
      <c r="AQ29" s="49">
        <v>16</v>
      </c>
      <c r="AR29" s="49">
        <v>9</v>
      </c>
      <c r="AS29" s="49">
        <v>6</v>
      </c>
      <c r="AT29" s="8">
        <f t="shared" si="0"/>
        <v>349</v>
      </c>
    </row>
    <row r="30" spans="1:46" ht="15.75" x14ac:dyDescent="0.25">
      <c r="A30" s="25" t="s">
        <v>137</v>
      </c>
      <c r="B30" s="6" t="s">
        <v>2</v>
      </c>
      <c r="C30" s="5">
        <v>2</v>
      </c>
      <c r="D30" s="5">
        <v>3</v>
      </c>
      <c r="E30" s="5">
        <v>2</v>
      </c>
      <c r="F30" s="5">
        <v>0</v>
      </c>
      <c r="G30" s="5">
        <v>6</v>
      </c>
      <c r="H30" s="49">
        <v>3</v>
      </c>
      <c r="I30" s="49">
        <v>17</v>
      </c>
      <c r="J30" s="49">
        <v>13</v>
      </c>
      <c r="K30" s="49">
        <v>7</v>
      </c>
      <c r="L30" s="49">
        <v>4</v>
      </c>
      <c r="M30" s="49">
        <v>5</v>
      </c>
      <c r="N30" s="49">
        <v>4</v>
      </c>
      <c r="O30" s="49">
        <v>10</v>
      </c>
      <c r="P30" s="49">
        <v>9</v>
      </c>
      <c r="Q30" s="49">
        <v>7</v>
      </c>
      <c r="R30" s="49">
        <v>2</v>
      </c>
      <c r="S30" s="49">
        <v>3</v>
      </c>
      <c r="T30" s="49">
        <v>3</v>
      </c>
      <c r="U30" s="49">
        <v>6</v>
      </c>
      <c r="V30" s="49">
        <v>8</v>
      </c>
      <c r="W30" s="49">
        <v>5</v>
      </c>
      <c r="X30" s="49">
        <v>8</v>
      </c>
      <c r="Y30" s="49">
        <v>10</v>
      </c>
      <c r="Z30" s="49">
        <v>7</v>
      </c>
      <c r="AA30" s="49">
        <v>5</v>
      </c>
      <c r="AB30" s="49">
        <v>8</v>
      </c>
      <c r="AC30" s="49">
        <v>4</v>
      </c>
      <c r="AD30" s="49">
        <v>10</v>
      </c>
      <c r="AE30" s="49">
        <v>9</v>
      </c>
      <c r="AF30" s="49">
        <v>7</v>
      </c>
      <c r="AG30" s="49">
        <v>3</v>
      </c>
      <c r="AH30" s="49">
        <v>13</v>
      </c>
      <c r="AI30" s="49">
        <v>12</v>
      </c>
      <c r="AJ30" s="49">
        <v>3</v>
      </c>
      <c r="AK30" s="49">
        <v>8</v>
      </c>
      <c r="AL30" s="49">
        <v>2</v>
      </c>
      <c r="AM30" s="49">
        <v>2</v>
      </c>
      <c r="AN30" s="49">
        <v>5</v>
      </c>
      <c r="AO30" s="49">
        <v>8</v>
      </c>
      <c r="AP30" s="49">
        <v>2</v>
      </c>
      <c r="AQ30" s="49">
        <v>12</v>
      </c>
      <c r="AR30" s="49">
        <v>7</v>
      </c>
      <c r="AS30" s="49">
        <v>5</v>
      </c>
      <c r="AT30" s="8">
        <f t="shared" si="0"/>
        <v>269</v>
      </c>
    </row>
    <row r="31" spans="1:46" x14ac:dyDescent="0.25">
      <c r="A31" s="25" t="s">
        <v>138</v>
      </c>
      <c r="B31" s="6" t="s">
        <v>2</v>
      </c>
      <c r="C31" s="5">
        <v>2</v>
      </c>
      <c r="D31" s="5">
        <v>3</v>
      </c>
      <c r="E31" s="5">
        <v>2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8">
        <f t="shared" si="0"/>
        <v>7</v>
      </c>
    </row>
    <row r="32" spans="1:46" x14ac:dyDescent="0.25">
      <c r="A32" s="25" t="s">
        <v>79</v>
      </c>
      <c r="B32" s="6" t="s">
        <v>2</v>
      </c>
      <c r="C32" s="5">
        <v>3</v>
      </c>
      <c r="D32" s="5">
        <v>6</v>
      </c>
      <c r="E32" s="5">
        <v>3</v>
      </c>
      <c r="F32" s="5">
        <v>5</v>
      </c>
      <c r="G32" s="5">
        <v>20</v>
      </c>
      <c r="H32" s="5">
        <v>10</v>
      </c>
      <c r="I32" s="5">
        <v>60</v>
      </c>
      <c r="J32" s="5">
        <v>45</v>
      </c>
      <c r="K32" s="5">
        <v>24</v>
      </c>
      <c r="L32" s="5">
        <v>14</v>
      </c>
      <c r="M32" s="5">
        <v>14</v>
      </c>
      <c r="N32" s="5">
        <v>13</v>
      </c>
      <c r="O32" s="5">
        <v>36</v>
      </c>
      <c r="P32" s="5">
        <v>31</v>
      </c>
      <c r="Q32" s="5">
        <v>26</v>
      </c>
      <c r="R32" s="5">
        <v>4</v>
      </c>
      <c r="S32" s="5">
        <v>10</v>
      </c>
      <c r="T32" s="5">
        <v>8</v>
      </c>
      <c r="U32" s="5">
        <v>22</v>
      </c>
      <c r="V32" s="5">
        <v>29</v>
      </c>
      <c r="W32" s="5">
        <v>16</v>
      </c>
      <c r="X32" s="5">
        <v>29</v>
      </c>
      <c r="Y32" s="5">
        <v>34</v>
      </c>
      <c r="Z32" s="5">
        <v>23</v>
      </c>
      <c r="AA32" s="5">
        <v>17</v>
      </c>
      <c r="AB32" s="5">
        <v>29</v>
      </c>
      <c r="AC32" s="5">
        <v>13</v>
      </c>
      <c r="AD32" s="5">
        <v>35</v>
      </c>
      <c r="AE32" s="5">
        <v>31</v>
      </c>
      <c r="AF32" s="5">
        <v>27</v>
      </c>
      <c r="AG32" s="5">
        <v>8</v>
      </c>
      <c r="AH32" s="5">
        <v>48</v>
      </c>
      <c r="AI32" s="5">
        <v>43</v>
      </c>
      <c r="AJ32" s="5">
        <v>9</v>
      </c>
      <c r="AK32" s="5">
        <v>29</v>
      </c>
      <c r="AL32" s="5">
        <v>3</v>
      </c>
      <c r="AM32" s="5">
        <v>5</v>
      </c>
      <c r="AN32" s="5">
        <v>18</v>
      </c>
      <c r="AO32" s="5">
        <v>27</v>
      </c>
      <c r="AP32" s="5">
        <v>9</v>
      </c>
      <c r="AQ32" s="5">
        <v>44</v>
      </c>
      <c r="AR32" s="5">
        <v>25</v>
      </c>
      <c r="AS32" s="5">
        <v>17</v>
      </c>
      <c r="AT32" s="8">
        <f t="shared" si="0"/>
        <v>922</v>
      </c>
    </row>
    <row r="33" spans="1:46" ht="15.75" x14ac:dyDescent="0.25">
      <c r="A33" s="25" t="s">
        <v>139</v>
      </c>
      <c r="B33" s="6" t="s">
        <v>2</v>
      </c>
      <c r="C33" s="5">
        <v>5</v>
      </c>
      <c r="D33" s="5">
        <v>11</v>
      </c>
      <c r="E33" s="5">
        <v>4</v>
      </c>
      <c r="F33" s="5">
        <v>33</v>
      </c>
      <c r="G33" s="5">
        <v>20</v>
      </c>
      <c r="H33" s="49">
        <v>9</v>
      </c>
      <c r="I33" s="49">
        <v>54</v>
      </c>
      <c r="J33" s="49">
        <v>43</v>
      </c>
      <c r="K33" s="49">
        <v>23</v>
      </c>
      <c r="L33" s="49">
        <v>13</v>
      </c>
      <c r="M33" s="49">
        <v>14</v>
      </c>
      <c r="N33" s="49">
        <v>12</v>
      </c>
      <c r="O33" s="49">
        <v>34</v>
      </c>
      <c r="P33" s="49">
        <v>29</v>
      </c>
      <c r="Q33" s="49">
        <v>24</v>
      </c>
      <c r="R33" s="49">
        <v>4</v>
      </c>
      <c r="S33" s="49">
        <v>10</v>
      </c>
      <c r="T33" s="49">
        <v>8</v>
      </c>
      <c r="U33" s="49">
        <v>20</v>
      </c>
      <c r="V33" s="49">
        <v>26</v>
      </c>
      <c r="W33" s="49">
        <v>15</v>
      </c>
      <c r="X33" s="49">
        <v>16</v>
      </c>
      <c r="Y33" s="49">
        <v>28</v>
      </c>
      <c r="Z33" s="49">
        <v>32</v>
      </c>
      <c r="AA33" s="49">
        <v>22</v>
      </c>
      <c r="AB33" s="49">
        <v>16</v>
      </c>
      <c r="AC33" s="49">
        <v>27</v>
      </c>
      <c r="AD33" s="49">
        <v>12</v>
      </c>
      <c r="AE33" s="49">
        <v>32</v>
      </c>
      <c r="AF33" s="49">
        <v>28</v>
      </c>
      <c r="AG33" s="49">
        <v>8</v>
      </c>
      <c r="AH33" s="49">
        <v>44</v>
      </c>
      <c r="AI33" s="49">
        <v>39</v>
      </c>
      <c r="AJ33" s="49">
        <v>9</v>
      </c>
      <c r="AK33" s="49">
        <v>26</v>
      </c>
      <c r="AL33" s="49">
        <v>2</v>
      </c>
      <c r="AM33" s="49">
        <v>4</v>
      </c>
      <c r="AN33" s="49">
        <v>15</v>
      </c>
      <c r="AO33" s="49">
        <v>24</v>
      </c>
      <c r="AP33" s="49">
        <v>7</v>
      </c>
      <c r="AQ33" s="49">
        <v>42</v>
      </c>
      <c r="AR33" s="49">
        <v>22</v>
      </c>
      <c r="AS33" s="49">
        <v>16</v>
      </c>
      <c r="AT33" s="8">
        <f t="shared" si="0"/>
        <v>882</v>
      </c>
    </row>
    <row r="34" spans="1:46" ht="15.75" x14ac:dyDescent="0.25">
      <c r="A34" s="25" t="s">
        <v>140</v>
      </c>
      <c r="B34" s="6" t="s">
        <v>2</v>
      </c>
      <c r="C34" s="5">
        <v>9</v>
      </c>
      <c r="D34" s="5">
        <v>20</v>
      </c>
      <c r="E34" s="5">
        <v>7</v>
      </c>
      <c r="F34" s="5">
        <v>8</v>
      </c>
      <c r="G34" s="5">
        <v>54</v>
      </c>
      <c r="H34" s="49">
        <v>23</v>
      </c>
      <c r="I34" s="49">
        <v>143</v>
      </c>
      <c r="J34" s="49">
        <v>109</v>
      </c>
      <c r="K34" s="49">
        <v>57</v>
      </c>
      <c r="L34" s="49">
        <v>33</v>
      </c>
      <c r="M34" s="49">
        <v>34</v>
      </c>
      <c r="N34" s="49">
        <v>31</v>
      </c>
      <c r="O34" s="49">
        <v>85</v>
      </c>
      <c r="P34" s="49">
        <v>75</v>
      </c>
      <c r="Q34" s="49">
        <v>61</v>
      </c>
      <c r="R34" s="49">
        <v>9</v>
      </c>
      <c r="S34" s="49">
        <v>24</v>
      </c>
      <c r="T34" s="49">
        <v>17</v>
      </c>
      <c r="U34" s="49">
        <v>50</v>
      </c>
      <c r="V34" s="49">
        <v>67</v>
      </c>
      <c r="W34" s="49">
        <v>37</v>
      </c>
      <c r="X34" s="49">
        <v>36</v>
      </c>
      <c r="Y34" s="49">
        <v>69</v>
      </c>
      <c r="Z34" s="49">
        <v>80</v>
      </c>
      <c r="AA34" s="49">
        <v>54</v>
      </c>
      <c r="AB34" s="49">
        <v>39</v>
      </c>
      <c r="AC34" s="49">
        <v>69</v>
      </c>
      <c r="AD34" s="49">
        <v>29</v>
      </c>
      <c r="AE34" s="49">
        <v>83</v>
      </c>
      <c r="AF34" s="49">
        <v>72</v>
      </c>
      <c r="AG34" s="49">
        <v>18</v>
      </c>
      <c r="AH34" s="49">
        <v>114</v>
      </c>
      <c r="AI34" s="49">
        <v>100</v>
      </c>
      <c r="AJ34" s="49">
        <v>21</v>
      </c>
      <c r="AK34" s="49">
        <v>67</v>
      </c>
      <c r="AL34" s="49">
        <v>3</v>
      </c>
      <c r="AM34" s="49">
        <v>9</v>
      </c>
      <c r="AN34" s="49">
        <v>40</v>
      </c>
      <c r="AO34" s="49">
        <v>61</v>
      </c>
      <c r="AP34" s="49">
        <v>17</v>
      </c>
      <c r="AQ34" s="49">
        <v>105</v>
      </c>
      <c r="AR34" s="49">
        <v>59</v>
      </c>
      <c r="AS34" s="49">
        <v>39</v>
      </c>
      <c r="AT34" s="8">
        <f t="shared" si="0"/>
        <v>2137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34"/>
  <sheetViews>
    <sheetView workbookViewId="0">
      <pane xSplit="1" topLeftCell="B1" activePane="topRight" state="frozen"/>
      <selection pane="topRight" activeCell="D5" sqref="D5"/>
    </sheetView>
  </sheetViews>
  <sheetFormatPr defaultRowHeight="15" x14ac:dyDescent="0.25"/>
  <cols>
    <col min="1" max="1" width="28.42578125" bestFit="1" customWidth="1"/>
  </cols>
  <sheetData>
    <row r="1" spans="1:46" ht="16.5" thickBot="1" x14ac:dyDescent="0.3">
      <c r="A1" s="16" t="s">
        <v>70</v>
      </c>
      <c r="B1" s="1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</row>
    <row r="2" spans="1:46" ht="158.25" x14ac:dyDescent="0.25">
      <c r="A2" s="2" t="s">
        <v>0</v>
      </c>
      <c r="B2" s="3" t="s">
        <v>1</v>
      </c>
      <c r="C2" s="13" t="s">
        <v>10</v>
      </c>
      <c r="D2" s="13" t="s">
        <v>11</v>
      </c>
      <c r="E2" s="13" t="s">
        <v>12</v>
      </c>
      <c r="F2" s="14" t="s">
        <v>13</v>
      </c>
      <c r="G2" s="15" t="s">
        <v>64</v>
      </c>
      <c r="H2" s="12" t="s">
        <v>27</v>
      </c>
      <c r="I2" s="12" t="s">
        <v>26</v>
      </c>
      <c r="J2" s="12" t="s">
        <v>28</v>
      </c>
      <c r="K2" s="12" t="s">
        <v>29</v>
      </c>
      <c r="L2" s="12" t="s">
        <v>30</v>
      </c>
      <c r="M2" s="12" t="s">
        <v>31</v>
      </c>
      <c r="N2" s="12" t="s">
        <v>32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  <c r="U2" s="12" t="s">
        <v>39</v>
      </c>
      <c r="V2" s="12" t="s">
        <v>40</v>
      </c>
      <c r="W2" s="12" t="s">
        <v>42</v>
      </c>
      <c r="X2" s="21" t="s">
        <v>41</v>
      </c>
      <c r="Y2" s="21" t="s">
        <v>43</v>
      </c>
      <c r="Z2" s="21" t="s">
        <v>44</v>
      </c>
      <c r="AA2" s="21" t="s">
        <v>46</v>
      </c>
      <c r="AB2" s="21" t="s">
        <v>45</v>
      </c>
      <c r="AC2" s="21" t="s">
        <v>65</v>
      </c>
      <c r="AD2" s="21" t="s">
        <v>66</v>
      </c>
      <c r="AE2" s="21" t="s">
        <v>49</v>
      </c>
      <c r="AF2" s="21" t="s">
        <v>50</v>
      </c>
      <c r="AG2" s="21" t="s">
        <v>51</v>
      </c>
      <c r="AH2" s="22" t="s">
        <v>52</v>
      </c>
      <c r="AI2" s="21" t="s">
        <v>53</v>
      </c>
      <c r="AJ2" s="21" t="s">
        <v>54</v>
      </c>
      <c r="AK2" s="4" t="s">
        <v>55</v>
      </c>
      <c r="AL2" s="21" t="s">
        <v>56</v>
      </c>
      <c r="AM2" s="21" t="s">
        <v>57</v>
      </c>
      <c r="AN2" s="4" t="s">
        <v>58</v>
      </c>
      <c r="AO2" s="21" t="s">
        <v>59</v>
      </c>
      <c r="AP2" s="21" t="s">
        <v>60</v>
      </c>
      <c r="AQ2" s="21" t="s">
        <v>61</v>
      </c>
      <c r="AR2" s="21" t="s">
        <v>62</v>
      </c>
      <c r="AS2" s="23" t="s">
        <v>63</v>
      </c>
      <c r="AT2" s="9" t="s">
        <v>74</v>
      </c>
    </row>
    <row r="3" spans="1:46" ht="15.75" x14ac:dyDescent="0.25">
      <c r="A3" s="24" t="s">
        <v>125</v>
      </c>
      <c r="B3" s="6" t="s">
        <v>2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49">
        <v>0</v>
      </c>
      <c r="I3" s="49">
        <v>0</v>
      </c>
      <c r="J3" s="49">
        <v>0</v>
      </c>
      <c r="K3" s="49">
        <v>0</v>
      </c>
      <c r="L3" s="49">
        <v>0</v>
      </c>
      <c r="M3" s="49">
        <v>0</v>
      </c>
      <c r="N3" s="49">
        <v>0</v>
      </c>
      <c r="O3" s="49">
        <v>0</v>
      </c>
      <c r="P3" s="49">
        <v>0</v>
      </c>
      <c r="Q3" s="49">
        <v>0</v>
      </c>
      <c r="R3" s="49">
        <v>0</v>
      </c>
      <c r="S3" s="49">
        <v>0</v>
      </c>
      <c r="T3" s="49">
        <v>0</v>
      </c>
      <c r="U3" s="49">
        <v>0</v>
      </c>
      <c r="V3" s="49">
        <v>0</v>
      </c>
      <c r="W3" s="49">
        <v>0</v>
      </c>
      <c r="X3" s="49">
        <v>0</v>
      </c>
      <c r="Y3" s="49">
        <v>0</v>
      </c>
      <c r="Z3" s="49">
        <v>0</v>
      </c>
      <c r="AA3" s="49">
        <v>0</v>
      </c>
      <c r="AB3" s="49">
        <v>0</v>
      </c>
      <c r="AC3" s="49">
        <v>0</v>
      </c>
      <c r="AD3" s="49">
        <v>0</v>
      </c>
      <c r="AE3" s="49">
        <v>0</v>
      </c>
      <c r="AF3" s="49">
        <v>0</v>
      </c>
      <c r="AG3" s="49">
        <v>0</v>
      </c>
      <c r="AH3" s="49">
        <v>0</v>
      </c>
      <c r="AI3" s="49">
        <v>0</v>
      </c>
      <c r="AJ3" s="49">
        <v>0</v>
      </c>
      <c r="AK3" s="49">
        <v>0</v>
      </c>
      <c r="AL3" s="49">
        <v>0</v>
      </c>
      <c r="AM3" s="49">
        <v>0</v>
      </c>
      <c r="AN3" s="49">
        <v>0</v>
      </c>
      <c r="AO3" s="49">
        <v>0</v>
      </c>
      <c r="AP3" s="49">
        <v>0</v>
      </c>
      <c r="AQ3" s="49">
        <v>0</v>
      </c>
      <c r="AR3" s="49">
        <v>0</v>
      </c>
      <c r="AS3" s="49">
        <v>0</v>
      </c>
      <c r="AT3" s="8">
        <f>SUM(C3:AS3)</f>
        <v>0</v>
      </c>
    </row>
    <row r="4" spans="1:46" ht="15.75" x14ac:dyDescent="0.25">
      <c r="A4" s="24" t="s">
        <v>126</v>
      </c>
      <c r="B4" s="6" t="s">
        <v>2</v>
      </c>
      <c r="C4" s="5">
        <v>3</v>
      </c>
      <c r="D4" s="5">
        <v>5</v>
      </c>
      <c r="E4" s="5">
        <v>2</v>
      </c>
      <c r="F4" s="5">
        <v>3</v>
      </c>
      <c r="G4" s="5">
        <v>8</v>
      </c>
      <c r="H4" s="49">
        <v>4</v>
      </c>
      <c r="I4" s="49">
        <v>23</v>
      </c>
      <c r="J4" s="49">
        <v>18</v>
      </c>
      <c r="K4" s="49">
        <v>9</v>
      </c>
      <c r="L4" s="49">
        <v>6</v>
      </c>
      <c r="M4" s="49">
        <v>6</v>
      </c>
      <c r="N4" s="49">
        <v>5</v>
      </c>
      <c r="O4" s="49">
        <v>14</v>
      </c>
      <c r="P4" s="49">
        <v>12</v>
      </c>
      <c r="Q4" s="49">
        <v>10</v>
      </c>
      <c r="R4" s="49">
        <v>3</v>
      </c>
      <c r="S4" s="49">
        <v>5</v>
      </c>
      <c r="T4" s="49">
        <v>4</v>
      </c>
      <c r="U4" s="49">
        <v>9</v>
      </c>
      <c r="V4" s="49">
        <v>11.22</v>
      </c>
      <c r="W4" s="49">
        <v>7</v>
      </c>
      <c r="X4" s="49">
        <v>12</v>
      </c>
      <c r="Y4" s="49">
        <v>14</v>
      </c>
      <c r="Z4" s="49">
        <v>10</v>
      </c>
      <c r="AA4" s="49">
        <v>7</v>
      </c>
      <c r="AB4" s="49">
        <v>12</v>
      </c>
      <c r="AC4" s="49">
        <v>5</v>
      </c>
      <c r="AD4" s="49">
        <v>14</v>
      </c>
      <c r="AE4" s="49">
        <v>13</v>
      </c>
      <c r="AF4" s="49">
        <v>11</v>
      </c>
      <c r="AG4" s="49">
        <v>4</v>
      </c>
      <c r="AH4" s="49">
        <v>20</v>
      </c>
      <c r="AI4" s="49">
        <v>17</v>
      </c>
      <c r="AJ4" s="49">
        <v>4</v>
      </c>
      <c r="AK4" s="49">
        <v>12</v>
      </c>
      <c r="AL4" s="49">
        <v>2</v>
      </c>
      <c r="AM4" s="49">
        <v>3</v>
      </c>
      <c r="AN4" s="49">
        <v>7</v>
      </c>
      <c r="AO4" s="49">
        <v>11</v>
      </c>
      <c r="AP4" s="49">
        <v>3</v>
      </c>
      <c r="AQ4" s="49">
        <v>18</v>
      </c>
      <c r="AR4" s="49">
        <v>10</v>
      </c>
      <c r="AS4" s="49">
        <v>7</v>
      </c>
      <c r="AT4" s="8">
        <f t="shared" ref="AT4:AT34" si="0">SUM(C4:AS4)</f>
        <v>383.22</v>
      </c>
    </row>
    <row r="5" spans="1:46" ht="15.75" x14ac:dyDescent="0.25">
      <c r="A5" s="24" t="s">
        <v>127</v>
      </c>
      <c r="B5" s="6" t="s">
        <v>2</v>
      </c>
      <c r="C5" s="5">
        <v>3</v>
      </c>
      <c r="D5" s="5">
        <v>5</v>
      </c>
      <c r="E5" s="5">
        <v>2</v>
      </c>
      <c r="F5" s="5">
        <v>4</v>
      </c>
      <c r="G5" s="5">
        <v>14</v>
      </c>
      <c r="H5" s="49">
        <v>7</v>
      </c>
      <c r="I5" s="49">
        <v>41</v>
      </c>
      <c r="J5" s="49">
        <v>31</v>
      </c>
      <c r="K5" s="49">
        <v>17</v>
      </c>
      <c r="L5" s="49">
        <v>10</v>
      </c>
      <c r="M5" s="49">
        <v>12</v>
      </c>
      <c r="N5" s="52">
        <v>9</v>
      </c>
      <c r="O5" s="52">
        <v>25</v>
      </c>
      <c r="P5" s="49">
        <v>21</v>
      </c>
      <c r="Q5" s="49">
        <v>17</v>
      </c>
      <c r="R5" s="49">
        <v>4</v>
      </c>
      <c r="S5" s="49">
        <v>7</v>
      </c>
      <c r="T5" s="49">
        <v>6</v>
      </c>
      <c r="U5" s="49">
        <v>15</v>
      </c>
      <c r="V5" s="49">
        <v>19</v>
      </c>
      <c r="W5" s="49">
        <v>13</v>
      </c>
      <c r="X5" s="49">
        <v>21</v>
      </c>
      <c r="Y5" s="49">
        <v>24</v>
      </c>
      <c r="Z5" s="49">
        <v>16</v>
      </c>
      <c r="AA5" s="49">
        <v>12</v>
      </c>
      <c r="AB5" s="49">
        <v>19</v>
      </c>
      <c r="AC5" s="49">
        <v>9</v>
      </c>
      <c r="AD5" s="49">
        <v>24</v>
      </c>
      <c r="AE5" s="49">
        <v>21</v>
      </c>
      <c r="AF5" s="49">
        <v>18</v>
      </c>
      <c r="AG5" s="49">
        <v>7</v>
      </c>
      <c r="AH5" s="49">
        <v>32</v>
      </c>
      <c r="AI5" s="49">
        <v>29</v>
      </c>
      <c r="AJ5" s="49">
        <v>7</v>
      </c>
      <c r="AK5" s="49">
        <v>20</v>
      </c>
      <c r="AL5" s="49">
        <v>2</v>
      </c>
      <c r="AM5" s="49">
        <v>4</v>
      </c>
      <c r="AN5" s="49">
        <v>12</v>
      </c>
      <c r="AO5" s="49">
        <v>19</v>
      </c>
      <c r="AP5" s="49">
        <v>6</v>
      </c>
      <c r="AQ5" s="49">
        <v>30</v>
      </c>
      <c r="AR5" s="49">
        <v>17</v>
      </c>
      <c r="AS5" s="49">
        <v>12</v>
      </c>
      <c r="AT5" s="8">
        <f t="shared" si="0"/>
        <v>643</v>
      </c>
    </row>
    <row r="6" spans="1:46" x14ac:dyDescent="0.25">
      <c r="A6" s="25" t="s">
        <v>80</v>
      </c>
      <c r="B6" s="6" t="s">
        <v>3</v>
      </c>
      <c r="C6" s="5">
        <v>3</v>
      </c>
      <c r="D6" s="5">
        <v>6</v>
      </c>
      <c r="E6" s="5">
        <v>3</v>
      </c>
      <c r="F6" s="5">
        <v>3</v>
      </c>
      <c r="G6" s="5">
        <v>9</v>
      </c>
      <c r="H6" s="5">
        <v>4</v>
      </c>
      <c r="I6" s="5">
        <v>20</v>
      </c>
      <c r="J6" s="5">
        <v>15</v>
      </c>
      <c r="K6" s="7">
        <v>9</v>
      </c>
      <c r="L6" s="7">
        <v>5</v>
      </c>
      <c r="M6" s="5">
        <v>6</v>
      </c>
      <c r="N6" s="5">
        <v>5</v>
      </c>
      <c r="O6" s="5">
        <v>12</v>
      </c>
      <c r="P6" s="5">
        <v>12</v>
      </c>
      <c r="Q6" s="5">
        <v>9</v>
      </c>
      <c r="R6" s="5">
        <v>3</v>
      </c>
      <c r="S6" s="5">
        <v>4</v>
      </c>
      <c r="T6" s="5">
        <v>4</v>
      </c>
      <c r="U6" s="5">
        <v>8</v>
      </c>
      <c r="V6" s="5">
        <v>10</v>
      </c>
      <c r="W6" s="5">
        <v>10</v>
      </c>
      <c r="X6" s="5">
        <v>22</v>
      </c>
      <c r="Y6" s="5">
        <v>8</v>
      </c>
      <c r="Z6" s="5">
        <v>6</v>
      </c>
      <c r="AA6" s="5">
        <v>10</v>
      </c>
      <c r="AB6" s="5">
        <v>5</v>
      </c>
      <c r="AC6" s="5">
        <v>12</v>
      </c>
      <c r="AD6" s="5">
        <v>10</v>
      </c>
      <c r="AE6" s="5">
        <v>8</v>
      </c>
      <c r="AF6" s="5">
        <v>7</v>
      </c>
      <c r="AG6" s="5">
        <v>4</v>
      </c>
      <c r="AH6" s="5">
        <v>16</v>
      </c>
      <c r="AI6" s="5">
        <v>14</v>
      </c>
      <c r="AJ6" s="5">
        <v>4</v>
      </c>
      <c r="AK6" s="5">
        <v>10</v>
      </c>
      <c r="AL6" s="5">
        <v>2</v>
      </c>
      <c r="AM6" s="5">
        <v>2</v>
      </c>
      <c r="AN6" s="5">
        <v>6</v>
      </c>
      <c r="AO6" s="5">
        <v>9</v>
      </c>
      <c r="AP6" s="5">
        <v>3</v>
      </c>
      <c r="AQ6" s="5">
        <v>15</v>
      </c>
      <c r="AR6" s="5">
        <v>8</v>
      </c>
      <c r="AS6" s="5">
        <v>6</v>
      </c>
      <c r="AT6" s="8">
        <f t="shared" si="0"/>
        <v>347</v>
      </c>
    </row>
    <row r="7" spans="1:46" ht="15.75" x14ac:dyDescent="0.25">
      <c r="A7" s="24" t="s">
        <v>128</v>
      </c>
      <c r="B7" s="6" t="s">
        <v>2</v>
      </c>
      <c r="C7" s="5">
        <v>12</v>
      </c>
      <c r="D7" s="5">
        <v>27</v>
      </c>
      <c r="E7" s="5">
        <v>10</v>
      </c>
      <c r="F7" s="5">
        <v>5</v>
      </c>
      <c r="G7" s="5">
        <v>15</v>
      </c>
      <c r="H7" s="49">
        <v>8</v>
      </c>
      <c r="I7" s="49">
        <v>43</v>
      </c>
      <c r="J7" s="49">
        <v>32</v>
      </c>
      <c r="K7" s="49">
        <v>18</v>
      </c>
      <c r="L7" s="49">
        <v>12</v>
      </c>
      <c r="M7" s="49">
        <v>15</v>
      </c>
      <c r="N7" s="49">
        <v>10</v>
      </c>
      <c r="O7" s="50">
        <v>26</v>
      </c>
      <c r="P7" s="49">
        <v>22</v>
      </c>
      <c r="Q7" s="49">
        <v>20</v>
      </c>
      <c r="R7" s="49">
        <v>4</v>
      </c>
      <c r="S7" s="49">
        <v>9</v>
      </c>
      <c r="T7" s="49">
        <v>8</v>
      </c>
      <c r="U7" s="49">
        <v>16</v>
      </c>
      <c r="V7" s="49">
        <v>20</v>
      </c>
      <c r="W7" s="49">
        <v>17</v>
      </c>
      <c r="X7" s="49">
        <v>23</v>
      </c>
      <c r="Y7" s="49">
        <v>26</v>
      </c>
      <c r="Z7" s="49">
        <v>17</v>
      </c>
      <c r="AA7" s="49">
        <v>12</v>
      </c>
      <c r="AB7" s="49">
        <v>20</v>
      </c>
      <c r="AC7" s="49">
        <v>11</v>
      </c>
      <c r="AD7" s="49">
        <v>26</v>
      </c>
      <c r="AE7" s="49">
        <v>23</v>
      </c>
      <c r="AF7" s="49">
        <v>18</v>
      </c>
      <c r="AG7" s="49">
        <v>9</v>
      </c>
      <c r="AH7" s="49">
        <v>32</v>
      </c>
      <c r="AI7" s="49">
        <v>30</v>
      </c>
      <c r="AJ7" s="49">
        <v>8</v>
      </c>
      <c r="AK7" s="49">
        <v>22</v>
      </c>
      <c r="AL7" s="49">
        <v>3</v>
      </c>
      <c r="AM7" s="49">
        <v>5</v>
      </c>
      <c r="AN7" s="49">
        <v>13</v>
      </c>
      <c r="AO7" s="49">
        <v>21</v>
      </c>
      <c r="AP7" s="49">
        <v>7</v>
      </c>
      <c r="AQ7" s="49">
        <v>32</v>
      </c>
      <c r="AR7" s="49">
        <v>18</v>
      </c>
      <c r="AS7" s="49">
        <v>13</v>
      </c>
      <c r="AT7" s="8">
        <f t="shared" si="0"/>
        <v>738</v>
      </c>
    </row>
    <row r="8" spans="1:46" ht="15.75" x14ac:dyDescent="0.25">
      <c r="A8" s="24" t="s">
        <v>129</v>
      </c>
      <c r="B8" s="6" t="s">
        <v>2</v>
      </c>
      <c r="C8" s="5">
        <v>4</v>
      </c>
      <c r="D8" s="5">
        <v>51</v>
      </c>
      <c r="E8" s="5">
        <v>3</v>
      </c>
      <c r="F8" s="5">
        <v>0</v>
      </c>
      <c r="G8" s="5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49">
        <v>0</v>
      </c>
      <c r="U8" s="49">
        <v>0</v>
      </c>
      <c r="V8" s="49">
        <v>0</v>
      </c>
      <c r="W8" s="49">
        <v>0</v>
      </c>
      <c r="X8" s="49">
        <v>0</v>
      </c>
      <c r="Y8" s="49">
        <v>0</v>
      </c>
      <c r="Z8" s="49">
        <v>0</v>
      </c>
      <c r="AA8" s="49">
        <v>0</v>
      </c>
      <c r="AB8" s="49">
        <v>0</v>
      </c>
      <c r="AC8" s="49">
        <v>0</v>
      </c>
      <c r="AD8" s="49">
        <v>0</v>
      </c>
      <c r="AE8" s="49">
        <v>0</v>
      </c>
      <c r="AF8" s="49">
        <v>0</v>
      </c>
      <c r="AG8" s="49">
        <v>0</v>
      </c>
      <c r="AH8" s="49">
        <v>0</v>
      </c>
      <c r="AI8" s="49">
        <v>0</v>
      </c>
      <c r="AJ8" s="49">
        <v>0</v>
      </c>
      <c r="AK8" s="49">
        <v>0</v>
      </c>
      <c r="AL8" s="49">
        <v>0</v>
      </c>
      <c r="AM8" s="49">
        <v>0</v>
      </c>
      <c r="AN8" s="49">
        <v>0</v>
      </c>
      <c r="AO8" s="49">
        <v>0</v>
      </c>
      <c r="AP8" s="49">
        <v>0</v>
      </c>
      <c r="AQ8" s="49">
        <v>0</v>
      </c>
      <c r="AR8" s="49">
        <v>0</v>
      </c>
      <c r="AS8" s="49">
        <v>0</v>
      </c>
      <c r="AT8" s="8">
        <f t="shared" si="0"/>
        <v>58</v>
      </c>
    </row>
    <row r="9" spans="1:46" ht="15.75" x14ac:dyDescent="0.25">
      <c r="A9" s="24" t="s">
        <v>130</v>
      </c>
      <c r="B9" s="6" t="s">
        <v>2</v>
      </c>
      <c r="C9" s="5">
        <v>4</v>
      </c>
      <c r="D9" s="5">
        <v>8</v>
      </c>
      <c r="E9" s="5">
        <v>3</v>
      </c>
      <c r="F9" s="5">
        <v>4</v>
      </c>
      <c r="G9" s="5">
        <v>12</v>
      </c>
      <c r="H9" s="49">
        <v>6</v>
      </c>
      <c r="I9" s="49">
        <v>33</v>
      </c>
      <c r="J9" s="49">
        <v>26</v>
      </c>
      <c r="K9" s="49">
        <v>13</v>
      </c>
      <c r="L9" s="49">
        <v>9</v>
      </c>
      <c r="M9" s="49">
        <v>10</v>
      </c>
      <c r="N9" s="49">
        <v>8</v>
      </c>
      <c r="O9" s="50">
        <v>20</v>
      </c>
      <c r="P9" s="49">
        <v>18</v>
      </c>
      <c r="Q9" s="49">
        <v>15</v>
      </c>
      <c r="R9" s="49">
        <v>3</v>
      </c>
      <c r="S9" s="49">
        <v>8</v>
      </c>
      <c r="T9" s="49">
        <v>6</v>
      </c>
      <c r="U9" s="49">
        <v>13</v>
      </c>
      <c r="V9" s="49">
        <v>16</v>
      </c>
      <c r="W9" s="49">
        <v>11</v>
      </c>
      <c r="X9" s="49">
        <v>17</v>
      </c>
      <c r="Y9" s="49">
        <v>20</v>
      </c>
      <c r="Z9" s="49">
        <v>14</v>
      </c>
      <c r="AA9" s="49">
        <v>10</v>
      </c>
      <c r="AB9" s="49">
        <v>17</v>
      </c>
      <c r="AC9" s="49">
        <v>9</v>
      </c>
      <c r="AD9" s="49">
        <v>20</v>
      </c>
      <c r="AE9" s="49">
        <v>18</v>
      </c>
      <c r="AF9" s="49">
        <v>15</v>
      </c>
      <c r="AG9" s="49">
        <v>6</v>
      </c>
      <c r="AH9" s="49">
        <v>27</v>
      </c>
      <c r="AI9" s="49">
        <v>24</v>
      </c>
      <c r="AJ9" s="49">
        <v>6</v>
      </c>
      <c r="AK9" s="49">
        <v>17</v>
      </c>
      <c r="AL9" s="49">
        <v>3</v>
      </c>
      <c r="AM9" s="49">
        <v>4</v>
      </c>
      <c r="AN9" s="49">
        <v>11</v>
      </c>
      <c r="AO9" s="49">
        <v>16</v>
      </c>
      <c r="AP9" s="49">
        <v>5</v>
      </c>
      <c r="AQ9" s="49">
        <v>25</v>
      </c>
      <c r="AR9" s="49">
        <v>15</v>
      </c>
      <c r="AS9" s="49">
        <v>10</v>
      </c>
      <c r="AT9" s="8">
        <f t="shared" si="0"/>
        <v>555</v>
      </c>
    </row>
    <row r="10" spans="1:46" ht="15.75" x14ac:dyDescent="0.25">
      <c r="A10" s="24" t="s">
        <v>131</v>
      </c>
      <c r="B10" s="6" t="s">
        <v>2</v>
      </c>
      <c r="C10" s="5">
        <v>2</v>
      </c>
      <c r="D10" s="5">
        <v>2</v>
      </c>
      <c r="E10" s="5">
        <v>2</v>
      </c>
      <c r="F10" s="5">
        <v>2</v>
      </c>
      <c r="G10" s="5">
        <v>7</v>
      </c>
      <c r="H10" s="49">
        <v>4</v>
      </c>
      <c r="I10" s="49">
        <v>22</v>
      </c>
      <c r="J10" s="49">
        <v>18</v>
      </c>
      <c r="K10" s="49">
        <v>9</v>
      </c>
      <c r="L10" s="49">
        <v>5</v>
      </c>
      <c r="M10" s="49">
        <v>5</v>
      </c>
      <c r="N10" s="49">
        <v>5</v>
      </c>
      <c r="O10" s="50">
        <v>14</v>
      </c>
      <c r="P10" s="49">
        <v>13</v>
      </c>
      <c r="Q10" s="49">
        <v>10</v>
      </c>
      <c r="R10" s="49">
        <v>3</v>
      </c>
      <c r="S10" s="49">
        <v>5</v>
      </c>
      <c r="T10" s="49">
        <v>4</v>
      </c>
      <c r="U10" s="49">
        <v>10</v>
      </c>
      <c r="V10" s="49">
        <v>12</v>
      </c>
      <c r="W10" s="49">
        <v>6</v>
      </c>
      <c r="X10" s="49">
        <v>11</v>
      </c>
      <c r="Y10" s="49">
        <v>13</v>
      </c>
      <c r="Z10" s="49">
        <v>9</v>
      </c>
      <c r="AA10" s="49">
        <v>7</v>
      </c>
      <c r="AB10" s="49">
        <v>12</v>
      </c>
      <c r="AC10" s="49">
        <v>6</v>
      </c>
      <c r="AD10" s="49">
        <v>14</v>
      </c>
      <c r="AE10" s="49">
        <v>12</v>
      </c>
      <c r="AF10" s="49">
        <v>11</v>
      </c>
      <c r="AG10" s="49">
        <v>4</v>
      </c>
      <c r="AH10" s="49">
        <v>20</v>
      </c>
      <c r="AI10" s="49">
        <v>17</v>
      </c>
      <c r="AJ10" s="49">
        <v>5</v>
      </c>
      <c r="AK10" s="49">
        <v>11</v>
      </c>
      <c r="AL10" s="49">
        <v>1</v>
      </c>
      <c r="AM10" s="49">
        <v>3</v>
      </c>
      <c r="AN10" s="49">
        <v>7</v>
      </c>
      <c r="AO10" s="49">
        <v>10</v>
      </c>
      <c r="AP10" s="49">
        <v>4</v>
      </c>
      <c r="AQ10" s="49">
        <v>18</v>
      </c>
      <c r="AR10" s="49">
        <v>10</v>
      </c>
      <c r="AS10" s="49">
        <v>7</v>
      </c>
      <c r="AT10" s="8">
        <f t="shared" si="0"/>
        <v>372</v>
      </c>
    </row>
    <row r="11" spans="1:46" ht="15.75" x14ac:dyDescent="0.25">
      <c r="A11" s="25" t="s">
        <v>150</v>
      </c>
      <c r="B11" s="6" t="s">
        <v>3</v>
      </c>
      <c r="C11" s="5">
        <v>5</v>
      </c>
      <c r="D11" s="5">
        <v>8</v>
      </c>
      <c r="E11" s="5">
        <v>4</v>
      </c>
      <c r="F11" s="5">
        <v>0</v>
      </c>
      <c r="G11" s="5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8">
        <f t="shared" si="0"/>
        <v>17</v>
      </c>
    </row>
    <row r="12" spans="1:46" ht="15.75" x14ac:dyDescent="0.25">
      <c r="A12" s="25" t="s">
        <v>132</v>
      </c>
      <c r="B12" s="6" t="s">
        <v>2</v>
      </c>
      <c r="C12" s="5">
        <v>5</v>
      </c>
      <c r="D12" s="5">
        <v>13</v>
      </c>
      <c r="E12" s="5">
        <v>6</v>
      </c>
      <c r="F12" s="5">
        <v>7</v>
      </c>
      <c r="G12" s="5">
        <v>15</v>
      </c>
      <c r="H12" s="49">
        <v>10</v>
      </c>
      <c r="I12" s="49">
        <v>50</v>
      </c>
      <c r="J12" s="49">
        <v>40</v>
      </c>
      <c r="K12" s="49">
        <v>20</v>
      </c>
      <c r="L12" s="49">
        <v>13</v>
      </c>
      <c r="M12" s="49">
        <v>16</v>
      </c>
      <c r="N12" s="49">
        <v>10</v>
      </c>
      <c r="O12" s="50">
        <v>25</v>
      </c>
      <c r="P12" s="49">
        <v>23</v>
      </c>
      <c r="Q12" s="49">
        <v>20</v>
      </c>
      <c r="R12" s="49">
        <v>3</v>
      </c>
      <c r="S12" s="49">
        <v>9</v>
      </c>
      <c r="T12" s="49">
        <v>8</v>
      </c>
      <c r="U12" s="49">
        <v>19</v>
      </c>
      <c r="V12" s="49">
        <v>20</v>
      </c>
      <c r="W12" s="49">
        <v>19</v>
      </c>
      <c r="X12" s="49">
        <v>26</v>
      </c>
      <c r="Y12" s="49">
        <v>28</v>
      </c>
      <c r="Z12" s="49">
        <v>20</v>
      </c>
      <c r="AA12" s="49">
        <v>13</v>
      </c>
      <c r="AB12" s="49">
        <v>23</v>
      </c>
      <c r="AC12" s="49">
        <v>10</v>
      </c>
      <c r="AD12" s="49">
        <v>28</v>
      </c>
      <c r="AE12" s="49">
        <v>26</v>
      </c>
      <c r="AF12" s="49">
        <v>20</v>
      </c>
      <c r="AG12" s="49">
        <v>9</v>
      </c>
      <c r="AH12" s="49">
        <v>38</v>
      </c>
      <c r="AI12" s="49">
        <v>37</v>
      </c>
      <c r="AJ12" s="49">
        <v>8</v>
      </c>
      <c r="AK12" s="49">
        <v>27</v>
      </c>
      <c r="AL12" s="49">
        <v>2</v>
      </c>
      <c r="AM12" s="49">
        <v>5</v>
      </c>
      <c r="AN12" s="49">
        <v>15</v>
      </c>
      <c r="AO12" s="49">
        <v>16</v>
      </c>
      <c r="AP12" s="49">
        <v>7</v>
      </c>
      <c r="AQ12" s="49">
        <v>38</v>
      </c>
      <c r="AR12" s="49">
        <v>20</v>
      </c>
      <c r="AS12" s="49">
        <v>14</v>
      </c>
      <c r="AT12" s="8">
        <f t="shared" si="0"/>
        <v>781</v>
      </c>
    </row>
    <row r="13" spans="1:46" ht="15.75" x14ac:dyDescent="0.25">
      <c r="A13" s="25" t="s">
        <v>5</v>
      </c>
      <c r="B13" s="6" t="s">
        <v>2</v>
      </c>
      <c r="C13" s="5">
        <v>4</v>
      </c>
      <c r="D13" s="5">
        <v>8</v>
      </c>
      <c r="E13" s="5">
        <v>3</v>
      </c>
      <c r="F13" s="5">
        <v>2</v>
      </c>
      <c r="G13" s="5">
        <v>5</v>
      </c>
      <c r="H13" s="49">
        <v>3</v>
      </c>
      <c r="I13" s="49">
        <v>16</v>
      </c>
      <c r="J13" s="49">
        <v>12</v>
      </c>
      <c r="K13" s="49">
        <v>6</v>
      </c>
      <c r="L13" s="49">
        <v>4</v>
      </c>
      <c r="M13" s="49">
        <v>4</v>
      </c>
      <c r="N13" s="49">
        <v>4</v>
      </c>
      <c r="O13" s="50">
        <v>9</v>
      </c>
      <c r="P13" s="49">
        <v>8</v>
      </c>
      <c r="Q13" s="49">
        <v>7</v>
      </c>
      <c r="R13" s="49">
        <v>2</v>
      </c>
      <c r="S13" s="49">
        <v>3</v>
      </c>
      <c r="T13" s="49">
        <v>3</v>
      </c>
      <c r="U13" s="49">
        <v>6</v>
      </c>
      <c r="V13" s="49">
        <v>7</v>
      </c>
      <c r="W13" s="49">
        <v>5</v>
      </c>
      <c r="X13" s="49">
        <v>8</v>
      </c>
      <c r="Y13" s="49">
        <v>9</v>
      </c>
      <c r="Z13" s="49">
        <v>6</v>
      </c>
      <c r="AA13" s="49">
        <v>5</v>
      </c>
      <c r="AB13" s="49">
        <v>8</v>
      </c>
      <c r="AC13" s="49">
        <v>4</v>
      </c>
      <c r="AD13" s="49">
        <v>9</v>
      </c>
      <c r="AE13" s="49">
        <v>8</v>
      </c>
      <c r="AF13" s="49">
        <v>7</v>
      </c>
      <c r="AG13" s="49">
        <v>3</v>
      </c>
      <c r="AH13" s="49">
        <v>12</v>
      </c>
      <c r="AI13" s="49">
        <v>12</v>
      </c>
      <c r="AJ13" s="49">
        <v>3</v>
      </c>
      <c r="AK13" s="49">
        <v>8</v>
      </c>
      <c r="AL13" s="49">
        <v>2</v>
      </c>
      <c r="AM13" s="49">
        <v>3</v>
      </c>
      <c r="AN13" s="49">
        <v>5</v>
      </c>
      <c r="AO13" s="49">
        <v>8</v>
      </c>
      <c r="AP13" s="49">
        <v>3</v>
      </c>
      <c r="AQ13" s="49">
        <v>12</v>
      </c>
      <c r="AR13" s="49">
        <v>7</v>
      </c>
      <c r="AS13" s="49">
        <v>5</v>
      </c>
      <c r="AT13" s="8">
        <f t="shared" si="0"/>
        <v>268</v>
      </c>
    </row>
    <row r="14" spans="1:46" ht="15.75" x14ac:dyDescent="0.25">
      <c r="A14" s="24" t="s">
        <v>86</v>
      </c>
      <c r="B14" s="6" t="s">
        <v>2</v>
      </c>
      <c r="C14" s="5">
        <v>2</v>
      </c>
      <c r="D14" s="5">
        <v>2</v>
      </c>
      <c r="E14" s="5">
        <v>2</v>
      </c>
      <c r="F14" s="5">
        <v>2</v>
      </c>
      <c r="G14" s="5">
        <v>5</v>
      </c>
      <c r="H14" s="49">
        <v>3</v>
      </c>
      <c r="I14" s="49">
        <v>16</v>
      </c>
      <c r="J14" s="49">
        <v>12</v>
      </c>
      <c r="K14" s="49">
        <v>6</v>
      </c>
      <c r="L14" s="49">
        <v>4</v>
      </c>
      <c r="M14" s="49">
        <v>4</v>
      </c>
      <c r="N14" s="49">
        <v>4</v>
      </c>
      <c r="O14" s="50">
        <v>9</v>
      </c>
      <c r="P14" s="49">
        <v>8</v>
      </c>
      <c r="Q14" s="49">
        <v>7</v>
      </c>
      <c r="R14" s="49">
        <v>2</v>
      </c>
      <c r="S14" s="49">
        <v>3</v>
      </c>
      <c r="T14" s="49">
        <v>3</v>
      </c>
      <c r="U14" s="49">
        <v>6</v>
      </c>
      <c r="V14" s="49">
        <v>7</v>
      </c>
      <c r="W14" s="49">
        <v>5</v>
      </c>
      <c r="X14" s="49">
        <v>8</v>
      </c>
      <c r="Y14" s="49">
        <v>9</v>
      </c>
      <c r="Z14" s="49">
        <v>6</v>
      </c>
      <c r="AA14" s="49">
        <v>5</v>
      </c>
      <c r="AB14" s="49">
        <v>8</v>
      </c>
      <c r="AC14" s="49">
        <v>4</v>
      </c>
      <c r="AD14" s="49">
        <v>9</v>
      </c>
      <c r="AE14" s="49">
        <v>8</v>
      </c>
      <c r="AF14" s="49">
        <v>7</v>
      </c>
      <c r="AG14" s="49">
        <v>3</v>
      </c>
      <c r="AH14" s="49">
        <v>12</v>
      </c>
      <c r="AI14" s="49">
        <v>12</v>
      </c>
      <c r="AJ14" s="49">
        <v>3</v>
      </c>
      <c r="AK14" s="49">
        <v>8</v>
      </c>
      <c r="AL14" s="49">
        <v>2</v>
      </c>
      <c r="AM14" s="49">
        <v>3</v>
      </c>
      <c r="AN14" s="49">
        <v>5</v>
      </c>
      <c r="AO14" s="49">
        <v>8</v>
      </c>
      <c r="AP14" s="49">
        <v>3</v>
      </c>
      <c r="AQ14" s="49">
        <v>12</v>
      </c>
      <c r="AR14" s="49">
        <v>7</v>
      </c>
      <c r="AS14" s="49">
        <v>5</v>
      </c>
      <c r="AT14" s="8">
        <f t="shared" si="0"/>
        <v>259</v>
      </c>
    </row>
    <row r="15" spans="1:46" ht="15.75" x14ac:dyDescent="0.25">
      <c r="A15" s="25" t="s">
        <v>84</v>
      </c>
      <c r="B15" s="6" t="s">
        <v>3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49">
        <v>0</v>
      </c>
      <c r="X15" s="49">
        <v>0</v>
      </c>
      <c r="Y15" s="49">
        <v>0</v>
      </c>
      <c r="Z15" s="49">
        <v>0</v>
      </c>
      <c r="AA15" s="49">
        <v>0</v>
      </c>
      <c r="AB15" s="49">
        <v>0</v>
      </c>
      <c r="AC15" s="49">
        <v>0</v>
      </c>
      <c r="AD15" s="49">
        <v>0</v>
      </c>
      <c r="AE15" s="49">
        <v>0</v>
      </c>
      <c r="AF15" s="49">
        <v>0</v>
      </c>
      <c r="AG15" s="49">
        <v>0</v>
      </c>
      <c r="AH15" s="49">
        <v>0</v>
      </c>
      <c r="AI15" s="49">
        <v>0</v>
      </c>
      <c r="AJ15" s="49">
        <v>0</v>
      </c>
      <c r="AK15" s="49">
        <v>0</v>
      </c>
      <c r="AL15" s="49">
        <v>0</v>
      </c>
      <c r="AM15" s="49">
        <v>0</v>
      </c>
      <c r="AN15" s="49">
        <v>0</v>
      </c>
      <c r="AO15" s="49">
        <v>0</v>
      </c>
      <c r="AP15" s="49">
        <v>0</v>
      </c>
      <c r="AQ15" s="49">
        <v>0</v>
      </c>
      <c r="AR15" s="49">
        <v>0</v>
      </c>
      <c r="AS15" s="49">
        <v>0</v>
      </c>
      <c r="AT15" s="8">
        <f t="shared" si="0"/>
        <v>0</v>
      </c>
    </row>
    <row r="16" spans="1:46" ht="15.75" x14ac:dyDescent="0.25">
      <c r="A16" s="25" t="s">
        <v>90</v>
      </c>
      <c r="B16" s="6" t="s">
        <v>3</v>
      </c>
      <c r="C16" s="5">
        <v>3</v>
      </c>
      <c r="D16" s="5">
        <v>5</v>
      </c>
      <c r="E16" s="5">
        <v>2</v>
      </c>
      <c r="F16" s="5">
        <v>3</v>
      </c>
      <c r="G16" s="5">
        <v>8</v>
      </c>
      <c r="H16" s="49">
        <v>4</v>
      </c>
      <c r="I16" s="49">
        <v>10</v>
      </c>
      <c r="J16" s="49">
        <v>8</v>
      </c>
      <c r="K16" s="49">
        <v>5</v>
      </c>
      <c r="L16" s="49">
        <v>3</v>
      </c>
      <c r="M16" s="49">
        <v>4</v>
      </c>
      <c r="N16" s="49">
        <v>4</v>
      </c>
      <c r="O16" s="50">
        <v>9</v>
      </c>
      <c r="P16" s="49">
        <v>6</v>
      </c>
      <c r="Q16" s="49">
        <v>5</v>
      </c>
      <c r="R16" s="49">
        <v>3</v>
      </c>
      <c r="S16" s="49">
        <v>4</v>
      </c>
      <c r="T16" s="49">
        <v>4</v>
      </c>
      <c r="U16" s="49">
        <v>4</v>
      </c>
      <c r="V16" s="49">
        <v>5</v>
      </c>
      <c r="W16" s="49">
        <v>5</v>
      </c>
      <c r="X16" s="49">
        <v>6</v>
      </c>
      <c r="Y16" s="49">
        <v>6</v>
      </c>
      <c r="Z16" s="49">
        <v>5</v>
      </c>
      <c r="AA16" s="49">
        <v>5</v>
      </c>
      <c r="AB16" s="49">
        <v>6</v>
      </c>
      <c r="AC16" s="49">
        <v>4</v>
      </c>
      <c r="AD16" s="49">
        <v>6</v>
      </c>
      <c r="AE16" s="49">
        <v>6</v>
      </c>
      <c r="AF16" s="49">
        <v>6</v>
      </c>
      <c r="AG16" s="49">
        <v>4</v>
      </c>
      <c r="AH16" s="49">
        <v>8</v>
      </c>
      <c r="AI16" s="49">
        <v>8</v>
      </c>
      <c r="AJ16" s="49">
        <v>4</v>
      </c>
      <c r="AK16" s="49">
        <v>6</v>
      </c>
      <c r="AL16" s="49">
        <v>3</v>
      </c>
      <c r="AM16" s="49">
        <v>3</v>
      </c>
      <c r="AN16" s="49">
        <v>4</v>
      </c>
      <c r="AO16" s="49">
        <v>5</v>
      </c>
      <c r="AP16" s="49">
        <v>2</v>
      </c>
      <c r="AQ16" s="49">
        <v>6</v>
      </c>
      <c r="AR16" s="49">
        <v>4</v>
      </c>
      <c r="AS16" s="49">
        <v>3</v>
      </c>
      <c r="AT16" s="8">
        <f t="shared" si="0"/>
        <v>214</v>
      </c>
    </row>
    <row r="17" spans="1:46" ht="15.75" x14ac:dyDescent="0.25">
      <c r="A17" s="25" t="s">
        <v>85</v>
      </c>
      <c r="B17" s="6" t="s">
        <v>3</v>
      </c>
      <c r="C17" s="5">
        <v>2</v>
      </c>
      <c r="D17" s="5">
        <v>5</v>
      </c>
      <c r="E17" s="5">
        <v>2</v>
      </c>
      <c r="F17" s="5">
        <v>0</v>
      </c>
      <c r="G17" s="5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49">
        <v>0</v>
      </c>
      <c r="X17" s="49">
        <v>0</v>
      </c>
      <c r="Y17" s="49">
        <v>0</v>
      </c>
      <c r="Z17" s="49">
        <v>0</v>
      </c>
      <c r="AA17" s="49">
        <v>0</v>
      </c>
      <c r="AB17" s="49">
        <v>0</v>
      </c>
      <c r="AC17" s="49">
        <v>0</v>
      </c>
      <c r="AD17" s="49">
        <v>0</v>
      </c>
      <c r="AE17" s="49">
        <v>0</v>
      </c>
      <c r="AF17" s="49">
        <v>0</v>
      </c>
      <c r="AG17" s="49">
        <v>0</v>
      </c>
      <c r="AH17" s="49">
        <v>0</v>
      </c>
      <c r="AI17" s="49">
        <v>0</v>
      </c>
      <c r="AJ17" s="49">
        <v>0</v>
      </c>
      <c r="AK17" s="49">
        <v>0</v>
      </c>
      <c r="AL17" s="49">
        <v>0</v>
      </c>
      <c r="AM17" s="49">
        <v>0</v>
      </c>
      <c r="AN17" s="49">
        <v>0</v>
      </c>
      <c r="AO17" s="49">
        <v>0</v>
      </c>
      <c r="AP17" s="49">
        <v>0</v>
      </c>
      <c r="AQ17" s="49">
        <v>0</v>
      </c>
      <c r="AR17" s="49">
        <v>0</v>
      </c>
      <c r="AS17" s="49">
        <v>0</v>
      </c>
      <c r="AT17" s="8">
        <f t="shared" si="0"/>
        <v>9</v>
      </c>
    </row>
    <row r="18" spans="1:46" ht="15.75" x14ac:dyDescent="0.25">
      <c r="A18" s="25" t="s">
        <v>87</v>
      </c>
      <c r="B18" s="6" t="s">
        <v>2</v>
      </c>
      <c r="C18" s="5">
        <v>3</v>
      </c>
      <c r="D18" s="5">
        <v>7</v>
      </c>
      <c r="E18" s="5">
        <v>3</v>
      </c>
      <c r="F18" s="5">
        <v>0</v>
      </c>
      <c r="G18" s="5">
        <v>0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9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0</v>
      </c>
      <c r="AP18" s="49">
        <v>0</v>
      </c>
      <c r="AQ18" s="49">
        <v>0</v>
      </c>
      <c r="AR18" s="49">
        <v>0</v>
      </c>
      <c r="AS18" s="49">
        <v>0</v>
      </c>
      <c r="AT18" s="8">
        <f t="shared" si="0"/>
        <v>13</v>
      </c>
    </row>
    <row r="19" spans="1:46" ht="15.75" x14ac:dyDescent="0.25">
      <c r="A19" s="25" t="s">
        <v>88</v>
      </c>
      <c r="B19" s="6" t="s">
        <v>3</v>
      </c>
      <c r="C19" s="5">
        <v>219</v>
      </c>
      <c r="D19" s="5">
        <v>510</v>
      </c>
      <c r="E19" s="5">
        <v>177</v>
      </c>
      <c r="F19" s="5">
        <v>65</v>
      </c>
      <c r="G19" s="5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  <c r="AF19" s="49">
        <v>0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9">
        <v>0</v>
      </c>
      <c r="AQ19" s="49">
        <v>0</v>
      </c>
      <c r="AR19" s="49">
        <v>0</v>
      </c>
      <c r="AS19" s="49">
        <v>0</v>
      </c>
      <c r="AT19" s="8">
        <f t="shared" si="0"/>
        <v>971</v>
      </c>
    </row>
    <row r="20" spans="1:46" ht="15.75" x14ac:dyDescent="0.25">
      <c r="A20" s="25" t="s">
        <v>89</v>
      </c>
      <c r="B20" s="6" t="s">
        <v>2</v>
      </c>
      <c r="C20" s="5">
        <v>12</v>
      </c>
      <c r="D20" s="5">
        <v>26</v>
      </c>
      <c r="E20" s="5">
        <v>9</v>
      </c>
      <c r="F20" s="5">
        <v>20</v>
      </c>
      <c r="G20" s="5">
        <v>60</v>
      </c>
      <c r="H20" s="49">
        <v>26</v>
      </c>
      <c r="I20" s="49">
        <v>160</v>
      </c>
      <c r="J20" s="49">
        <v>121</v>
      </c>
      <c r="K20" s="49">
        <v>64</v>
      </c>
      <c r="L20" s="49">
        <v>37</v>
      </c>
      <c r="M20" s="49">
        <v>39</v>
      </c>
      <c r="N20" s="49">
        <v>34</v>
      </c>
      <c r="O20" s="51">
        <v>95</v>
      </c>
      <c r="P20" s="49">
        <v>83</v>
      </c>
      <c r="Q20" s="49">
        <v>68</v>
      </c>
      <c r="R20" s="49">
        <v>10</v>
      </c>
      <c r="S20" s="49">
        <v>26</v>
      </c>
      <c r="T20" s="49">
        <v>21</v>
      </c>
      <c r="U20" s="49">
        <v>57</v>
      </c>
      <c r="V20" s="49">
        <v>75</v>
      </c>
      <c r="W20" s="49">
        <v>43</v>
      </c>
      <c r="X20" s="49">
        <v>78</v>
      </c>
      <c r="Y20" s="49">
        <v>91</v>
      </c>
      <c r="Z20" s="49">
        <v>61</v>
      </c>
      <c r="AA20" s="49">
        <v>45</v>
      </c>
      <c r="AB20" s="49">
        <v>76</v>
      </c>
      <c r="AC20" s="49">
        <v>34</v>
      </c>
      <c r="AD20" s="49">
        <v>94</v>
      </c>
      <c r="AE20" s="49">
        <v>82</v>
      </c>
      <c r="AF20" s="49">
        <v>70</v>
      </c>
      <c r="AG20" s="49">
        <v>22</v>
      </c>
      <c r="AH20" s="49">
        <v>127</v>
      </c>
      <c r="AI20" s="49">
        <v>114</v>
      </c>
      <c r="AJ20" s="49">
        <v>25</v>
      </c>
      <c r="AK20" s="49">
        <v>76</v>
      </c>
      <c r="AL20" s="49">
        <v>3</v>
      </c>
      <c r="AM20" s="49">
        <v>11</v>
      </c>
      <c r="AN20" s="49">
        <v>46</v>
      </c>
      <c r="AO20" s="49">
        <v>70</v>
      </c>
      <c r="AP20" s="49">
        <v>20</v>
      </c>
      <c r="AQ20" s="49">
        <v>118</v>
      </c>
      <c r="AR20" s="49">
        <v>66</v>
      </c>
      <c r="AS20" s="49">
        <v>45</v>
      </c>
      <c r="AT20" s="8">
        <f t="shared" si="0"/>
        <v>2460</v>
      </c>
    </row>
    <row r="21" spans="1:46" ht="15.75" x14ac:dyDescent="0.25">
      <c r="A21" s="25" t="s">
        <v>133</v>
      </c>
      <c r="B21" s="6" t="s">
        <v>2</v>
      </c>
      <c r="C21" s="5">
        <v>19</v>
      </c>
      <c r="D21" s="5">
        <v>43</v>
      </c>
      <c r="E21" s="5">
        <v>15</v>
      </c>
      <c r="F21" s="5">
        <v>5</v>
      </c>
      <c r="G21" s="5">
        <v>40</v>
      </c>
      <c r="H21" s="49">
        <v>28</v>
      </c>
      <c r="I21" s="49">
        <v>172</v>
      </c>
      <c r="J21" s="49">
        <v>129</v>
      </c>
      <c r="K21" s="49">
        <v>70</v>
      </c>
      <c r="L21" s="49">
        <v>41</v>
      </c>
      <c r="M21" s="49">
        <v>49</v>
      </c>
      <c r="N21" s="49">
        <v>35</v>
      </c>
      <c r="O21" s="49">
        <v>100</v>
      </c>
      <c r="P21" s="49">
        <v>86</v>
      </c>
      <c r="Q21" s="49">
        <v>70</v>
      </c>
      <c r="R21" s="49">
        <v>10</v>
      </c>
      <c r="S21" s="49">
        <v>29</v>
      </c>
      <c r="T21" s="49">
        <v>24</v>
      </c>
      <c r="U21" s="49">
        <v>61</v>
      </c>
      <c r="V21" s="49">
        <v>78</v>
      </c>
      <c r="W21" s="49">
        <v>54</v>
      </c>
      <c r="X21" s="49">
        <v>85</v>
      </c>
      <c r="Y21" s="49">
        <v>100</v>
      </c>
      <c r="Z21" s="49">
        <v>65</v>
      </c>
      <c r="AA21" s="49">
        <v>46</v>
      </c>
      <c r="AB21" s="49">
        <v>79</v>
      </c>
      <c r="AC21" s="49">
        <v>36</v>
      </c>
      <c r="AD21" s="49">
        <v>101</v>
      </c>
      <c r="AE21" s="49">
        <v>89</v>
      </c>
      <c r="AF21" s="49">
        <v>73</v>
      </c>
      <c r="AG21" s="49">
        <v>27</v>
      </c>
      <c r="AH21" s="49">
        <v>133</v>
      </c>
      <c r="AI21" s="49">
        <v>120</v>
      </c>
      <c r="AJ21" s="49">
        <v>27</v>
      </c>
      <c r="AK21" s="49">
        <v>82</v>
      </c>
      <c r="AL21" s="49">
        <v>4</v>
      </c>
      <c r="AM21" s="49">
        <v>13</v>
      </c>
      <c r="AN21" s="49">
        <v>47</v>
      </c>
      <c r="AO21" s="49">
        <v>78</v>
      </c>
      <c r="AP21" s="49">
        <v>21</v>
      </c>
      <c r="AQ21" s="49">
        <v>126</v>
      </c>
      <c r="AR21" s="49">
        <v>68</v>
      </c>
      <c r="AS21" s="49">
        <v>46</v>
      </c>
      <c r="AT21" s="8">
        <f t="shared" si="0"/>
        <v>2624</v>
      </c>
    </row>
    <row r="22" spans="1:46" ht="15.75" x14ac:dyDescent="0.25">
      <c r="A22" s="25" t="s">
        <v>134</v>
      </c>
      <c r="B22" s="6" t="s">
        <v>2</v>
      </c>
      <c r="C22" s="5">
        <v>7</v>
      </c>
      <c r="D22" s="5">
        <v>16</v>
      </c>
      <c r="E22" s="5">
        <v>6</v>
      </c>
      <c r="F22" s="5">
        <v>0</v>
      </c>
      <c r="G22" s="5">
        <v>30</v>
      </c>
      <c r="H22" s="49">
        <v>15</v>
      </c>
      <c r="I22" s="49">
        <v>95</v>
      </c>
      <c r="J22" s="49">
        <v>70</v>
      </c>
      <c r="K22" s="49">
        <v>37</v>
      </c>
      <c r="L22" s="49">
        <v>21</v>
      </c>
      <c r="M22" s="49">
        <v>22</v>
      </c>
      <c r="N22" s="49">
        <v>20</v>
      </c>
      <c r="O22" s="49">
        <v>56</v>
      </c>
      <c r="P22" s="49">
        <v>49</v>
      </c>
      <c r="Q22" s="49">
        <v>40</v>
      </c>
      <c r="R22" s="49">
        <v>6</v>
      </c>
      <c r="S22" s="49">
        <v>15</v>
      </c>
      <c r="T22" s="49">
        <v>12</v>
      </c>
      <c r="U22" s="49">
        <v>34</v>
      </c>
      <c r="V22" s="49">
        <v>44</v>
      </c>
      <c r="W22" s="49">
        <v>24</v>
      </c>
      <c r="X22" s="49">
        <v>46</v>
      </c>
      <c r="Y22" s="49">
        <v>53</v>
      </c>
      <c r="Z22" s="49">
        <v>36</v>
      </c>
      <c r="AA22" s="49">
        <v>26</v>
      </c>
      <c r="AB22" s="49">
        <v>45</v>
      </c>
      <c r="AC22" s="49">
        <v>20</v>
      </c>
      <c r="AD22" s="49">
        <v>55</v>
      </c>
      <c r="AE22" s="49">
        <v>48</v>
      </c>
      <c r="AF22" s="49">
        <v>41</v>
      </c>
      <c r="AG22" s="49">
        <v>13</v>
      </c>
      <c r="AH22" s="49">
        <v>76</v>
      </c>
      <c r="AI22" s="49">
        <v>67</v>
      </c>
      <c r="AJ22" s="49">
        <v>15</v>
      </c>
      <c r="AK22" s="49">
        <v>44</v>
      </c>
      <c r="AL22" s="49">
        <v>3</v>
      </c>
      <c r="AM22" s="49">
        <v>6</v>
      </c>
      <c r="AN22" s="49">
        <v>27</v>
      </c>
      <c r="AO22" s="49">
        <v>41</v>
      </c>
      <c r="AP22" s="49">
        <v>12</v>
      </c>
      <c r="AQ22" s="49">
        <v>70</v>
      </c>
      <c r="AR22" s="49">
        <v>40</v>
      </c>
      <c r="AS22" s="49">
        <v>27</v>
      </c>
      <c r="AT22" s="8">
        <f t="shared" si="0"/>
        <v>1430</v>
      </c>
    </row>
    <row r="23" spans="1:46" ht="15.75" x14ac:dyDescent="0.25">
      <c r="A23" s="25" t="s">
        <v>77</v>
      </c>
      <c r="B23" s="6" t="s">
        <v>2</v>
      </c>
      <c r="C23" s="5">
        <v>3</v>
      </c>
      <c r="D23" s="5">
        <v>5</v>
      </c>
      <c r="E23" s="5">
        <v>2</v>
      </c>
      <c r="F23" s="5">
        <v>3</v>
      </c>
      <c r="G23" s="5">
        <v>7</v>
      </c>
      <c r="H23" s="49">
        <v>2</v>
      </c>
      <c r="I23" s="49">
        <v>9</v>
      </c>
      <c r="J23" s="49">
        <v>7</v>
      </c>
      <c r="K23" s="49">
        <v>4</v>
      </c>
      <c r="L23" s="49">
        <v>3</v>
      </c>
      <c r="M23" s="49">
        <v>3</v>
      </c>
      <c r="N23" s="49">
        <v>2</v>
      </c>
      <c r="O23" s="49">
        <v>5</v>
      </c>
      <c r="P23" s="49">
        <v>5</v>
      </c>
      <c r="Q23" s="49">
        <v>4</v>
      </c>
      <c r="R23" s="49">
        <v>2</v>
      </c>
      <c r="S23" s="49">
        <v>2</v>
      </c>
      <c r="T23" s="49">
        <v>2</v>
      </c>
      <c r="U23" s="49">
        <v>3</v>
      </c>
      <c r="V23" s="49">
        <v>4</v>
      </c>
      <c r="W23" s="49">
        <v>4</v>
      </c>
      <c r="X23" s="49">
        <v>5</v>
      </c>
      <c r="Y23" s="49">
        <v>5</v>
      </c>
      <c r="Z23" s="49">
        <v>4</v>
      </c>
      <c r="AA23" s="49">
        <v>3</v>
      </c>
      <c r="AB23" s="49">
        <v>4</v>
      </c>
      <c r="AC23" s="49">
        <v>2</v>
      </c>
      <c r="AD23" s="49">
        <v>5</v>
      </c>
      <c r="AE23" s="49">
        <v>5</v>
      </c>
      <c r="AF23" s="49">
        <v>4</v>
      </c>
      <c r="AG23" s="49">
        <v>2</v>
      </c>
      <c r="AH23" s="49">
        <v>7</v>
      </c>
      <c r="AI23" s="49">
        <v>6</v>
      </c>
      <c r="AJ23" s="49">
        <v>2</v>
      </c>
      <c r="AK23" s="49">
        <v>5</v>
      </c>
      <c r="AL23" s="49">
        <v>1</v>
      </c>
      <c r="AM23" s="49">
        <v>2</v>
      </c>
      <c r="AN23" s="49">
        <v>3</v>
      </c>
      <c r="AO23" s="49">
        <v>4</v>
      </c>
      <c r="AP23" s="49">
        <v>2</v>
      </c>
      <c r="AQ23" s="49">
        <v>7</v>
      </c>
      <c r="AR23" s="49">
        <v>4</v>
      </c>
      <c r="AS23" s="49">
        <v>3</v>
      </c>
      <c r="AT23" s="8">
        <f>SUM(C23:AS23)</f>
        <v>166</v>
      </c>
    </row>
    <row r="24" spans="1:46" ht="15.75" x14ac:dyDescent="0.25">
      <c r="A24" s="25" t="s">
        <v>135</v>
      </c>
      <c r="B24" s="6" t="s">
        <v>2</v>
      </c>
      <c r="C24" s="5">
        <v>8</v>
      </c>
      <c r="D24" s="5">
        <v>17</v>
      </c>
      <c r="E24" s="5">
        <v>6</v>
      </c>
      <c r="F24" s="5">
        <v>0</v>
      </c>
      <c r="G24" s="5">
        <v>27</v>
      </c>
      <c r="H24" s="49">
        <v>13</v>
      </c>
      <c r="I24" s="49">
        <v>80</v>
      </c>
      <c r="J24" s="49">
        <v>61</v>
      </c>
      <c r="K24" s="49">
        <v>32</v>
      </c>
      <c r="L24" s="49">
        <v>19</v>
      </c>
      <c r="M24" s="49">
        <v>20</v>
      </c>
      <c r="N24" s="49">
        <v>17</v>
      </c>
      <c r="O24" s="49">
        <v>48</v>
      </c>
      <c r="P24" s="49">
        <v>42</v>
      </c>
      <c r="Q24" s="49">
        <v>34</v>
      </c>
      <c r="R24" s="49">
        <v>5</v>
      </c>
      <c r="S24" s="49">
        <v>13</v>
      </c>
      <c r="T24" s="49">
        <v>11</v>
      </c>
      <c r="U24" s="49">
        <v>29</v>
      </c>
      <c r="V24" s="49">
        <v>38</v>
      </c>
      <c r="W24" s="49">
        <v>22</v>
      </c>
      <c r="X24" s="49">
        <v>39</v>
      </c>
      <c r="Y24" s="49">
        <v>46</v>
      </c>
      <c r="Z24" s="49">
        <v>31</v>
      </c>
      <c r="AA24" s="49">
        <v>23</v>
      </c>
      <c r="AB24" s="49">
        <v>38</v>
      </c>
      <c r="AC24" s="49">
        <v>17</v>
      </c>
      <c r="AD24" s="49">
        <v>47</v>
      </c>
      <c r="AE24" s="49">
        <v>41</v>
      </c>
      <c r="AF24" s="49">
        <v>35</v>
      </c>
      <c r="AG24" s="49">
        <v>11</v>
      </c>
      <c r="AH24" s="49">
        <v>64</v>
      </c>
      <c r="AI24" s="49">
        <v>57</v>
      </c>
      <c r="AJ24" s="49">
        <v>13</v>
      </c>
      <c r="AK24" s="49">
        <v>38</v>
      </c>
      <c r="AL24" s="49">
        <v>3</v>
      </c>
      <c r="AM24" s="49">
        <v>6</v>
      </c>
      <c r="AN24" s="49">
        <v>23</v>
      </c>
      <c r="AO24" s="49">
        <v>35</v>
      </c>
      <c r="AP24" s="49">
        <v>10</v>
      </c>
      <c r="AQ24" s="49">
        <v>59</v>
      </c>
      <c r="AR24" s="49">
        <v>33</v>
      </c>
      <c r="AS24" s="49">
        <v>22</v>
      </c>
      <c r="AT24" s="8">
        <f t="shared" si="0"/>
        <v>1233</v>
      </c>
    </row>
    <row r="25" spans="1:46" ht="15.75" x14ac:dyDescent="0.25">
      <c r="A25" s="25" t="s">
        <v>78</v>
      </c>
      <c r="B25" s="6" t="s">
        <v>8</v>
      </c>
      <c r="C25" s="5">
        <v>12</v>
      </c>
      <c r="D25" s="5">
        <v>28</v>
      </c>
      <c r="E25" s="5">
        <v>10</v>
      </c>
      <c r="F25" s="5">
        <v>0</v>
      </c>
      <c r="G25" s="5">
        <v>39</v>
      </c>
      <c r="H25" s="49">
        <v>20</v>
      </c>
      <c r="I25" s="49">
        <v>128</v>
      </c>
      <c r="J25" s="49">
        <v>98</v>
      </c>
      <c r="K25" s="49">
        <v>49</v>
      </c>
      <c r="L25" s="49">
        <v>28</v>
      </c>
      <c r="M25" s="49">
        <v>23</v>
      </c>
      <c r="N25" s="49">
        <v>28</v>
      </c>
      <c r="O25" s="49">
        <v>76</v>
      </c>
      <c r="P25" s="49">
        <v>69</v>
      </c>
      <c r="Q25" s="49">
        <v>56</v>
      </c>
      <c r="R25" s="49">
        <v>68</v>
      </c>
      <c r="S25" s="49">
        <v>20</v>
      </c>
      <c r="T25" s="49">
        <v>13</v>
      </c>
      <c r="U25" s="49">
        <v>46</v>
      </c>
      <c r="V25" s="49">
        <v>62</v>
      </c>
      <c r="W25" s="49">
        <v>25</v>
      </c>
      <c r="X25" s="49">
        <v>60</v>
      </c>
      <c r="Y25" s="49">
        <v>71</v>
      </c>
      <c r="Z25" s="49">
        <v>49</v>
      </c>
      <c r="AA25" s="49">
        <v>37</v>
      </c>
      <c r="AB25" s="49">
        <v>63</v>
      </c>
      <c r="AC25" s="49">
        <v>26</v>
      </c>
      <c r="AD25" s="49">
        <v>75</v>
      </c>
      <c r="AE25" s="49">
        <v>65</v>
      </c>
      <c r="AF25" s="49">
        <v>58</v>
      </c>
      <c r="AG25" s="49">
        <v>13</v>
      </c>
      <c r="AH25" s="49">
        <v>106</v>
      </c>
      <c r="AI25" s="49">
        <v>93</v>
      </c>
      <c r="AJ25" s="49">
        <v>19</v>
      </c>
      <c r="AK25" s="49">
        <v>60</v>
      </c>
      <c r="AL25" s="49">
        <v>2</v>
      </c>
      <c r="AM25" s="49">
        <v>6</v>
      </c>
      <c r="AN25" s="49">
        <v>37</v>
      </c>
      <c r="AO25" s="49">
        <v>53</v>
      </c>
      <c r="AP25" s="49">
        <v>15</v>
      </c>
      <c r="AQ25" s="49">
        <v>96</v>
      </c>
      <c r="AR25" s="49">
        <v>55</v>
      </c>
      <c r="AS25" s="49">
        <v>37</v>
      </c>
      <c r="AT25" s="8">
        <f t="shared" si="0"/>
        <v>1994</v>
      </c>
    </row>
    <row r="26" spans="1:46" ht="15.75" x14ac:dyDescent="0.25">
      <c r="A26" s="25" t="s">
        <v>6</v>
      </c>
      <c r="B26" s="6" t="s">
        <v>9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8">
        <f t="shared" si="0"/>
        <v>0</v>
      </c>
    </row>
    <row r="27" spans="1:46" ht="15.75" x14ac:dyDescent="0.25">
      <c r="A27" s="25" t="s">
        <v>81</v>
      </c>
      <c r="B27" s="6" t="s">
        <v>9</v>
      </c>
      <c r="C27" s="5">
        <v>8</v>
      </c>
      <c r="D27" s="5">
        <v>17</v>
      </c>
      <c r="E27" s="5">
        <v>6</v>
      </c>
      <c r="F27" s="5">
        <v>7</v>
      </c>
      <c r="G27" s="5">
        <v>31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0</v>
      </c>
      <c r="U27" s="49">
        <v>0</v>
      </c>
      <c r="V27" s="49">
        <v>0</v>
      </c>
      <c r="W27" s="49">
        <v>0</v>
      </c>
      <c r="X27" s="49">
        <v>0</v>
      </c>
      <c r="Y27" s="49">
        <v>0</v>
      </c>
      <c r="Z27" s="49">
        <v>0</v>
      </c>
      <c r="AA27" s="49">
        <v>0</v>
      </c>
      <c r="AB27" s="49">
        <v>0</v>
      </c>
      <c r="AC27" s="49">
        <v>0</v>
      </c>
      <c r="AD27" s="49">
        <v>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49">
        <v>0</v>
      </c>
      <c r="AM27" s="49">
        <v>0</v>
      </c>
      <c r="AN27" s="49">
        <v>0</v>
      </c>
      <c r="AO27" s="49">
        <v>0</v>
      </c>
      <c r="AP27" s="49">
        <v>0</v>
      </c>
      <c r="AQ27" s="49">
        <v>0</v>
      </c>
      <c r="AR27" s="49">
        <v>0</v>
      </c>
      <c r="AS27" s="49">
        <v>0</v>
      </c>
      <c r="AT27" s="8">
        <f t="shared" si="0"/>
        <v>69</v>
      </c>
    </row>
    <row r="28" spans="1:46" ht="15.75" x14ac:dyDescent="0.25">
      <c r="A28" s="25" t="s">
        <v>151</v>
      </c>
      <c r="B28" s="6" t="s">
        <v>9</v>
      </c>
      <c r="C28" s="5">
        <v>0</v>
      </c>
      <c r="D28" s="5">
        <v>0</v>
      </c>
      <c r="E28" s="5">
        <v>0</v>
      </c>
      <c r="F28" s="5">
        <v>17</v>
      </c>
      <c r="G28" s="5">
        <v>76</v>
      </c>
      <c r="H28" s="49">
        <v>16</v>
      </c>
      <c r="I28" s="49">
        <v>104</v>
      </c>
      <c r="J28" s="49">
        <v>29</v>
      </c>
      <c r="K28" s="49">
        <v>38</v>
      </c>
      <c r="L28" s="49">
        <v>25</v>
      </c>
      <c r="M28" s="49">
        <v>32</v>
      </c>
      <c r="N28" s="49">
        <v>20</v>
      </c>
      <c r="O28" s="49">
        <v>58</v>
      </c>
      <c r="P28" s="49">
        <v>47</v>
      </c>
      <c r="Q28" s="49">
        <v>38</v>
      </c>
      <c r="R28" s="49">
        <v>7</v>
      </c>
      <c r="S28" s="49">
        <v>18</v>
      </c>
      <c r="T28" s="49">
        <v>15</v>
      </c>
      <c r="U28" s="49">
        <v>34</v>
      </c>
      <c r="V28" s="49">
        <v>43</v>
      </c>
      <c r="W28" s="49">
        <v>36</v>
      </c>
      <c r="X28" s="49">
        <v>49</v>
      </c>
      <c r="Y28" s="49">
        <v>58</v>
      </c>
      <c r="Z28" s="49">
        <v>36</v>
      </c>
      <c r="AA28" s="49">
        <v>27</v>
      </c>
      <c r="AB28" s="49">
        <v>43</v>
      </c>
      <c r="AC28" s="49">
        <v>23</v>
      </c>
      <c r="AD28" s="49">
        <v>58</v>
      </c>
      <c r="AE28" s="49">
        <v>52</v>
      </c>
      <c r="AF28" s="49">
        <v>40</v>
      </c>
      <c r="AG28" s="49">
        <v>18</v>
      </c>
      <c r="AH28" s="49">
        <v>72</v>
      </c>
      <c r="AI28" s="49">
        <v>65</v>
      </c>
      <c r="AJ28" s="49">
        <v>16</v>
      </c>
      <c r="AK28" s="49">
        <v>49</v>
      </c>
      <c r="AL28" s="49">
        <v>5</v>
      </c>
      <c r="AM28" s="49">
        <v>9</v>
      </c>
      <c r="AN28" s="49">
        <v>27</v>
      </c>
      <c r="AO28" s="49">
        <v>45</v>
      </c>
      <c r="AP28" s="49">
        <v>69</v>
      </c>
      <c r="AQ28" s="49">
        <v>38</v>
      </c>
      <c r="AR28" s="49">
        <v>25</v>
      </c>
      <c r="AS28" s="49">
        <v>16</v>
      </c>
      <c r="AT28" s="8">
        <f t="shared" si="0"/>
        <v>1493</v>
      </c>
    </row>
    <row r="29" spans="1:46" ht="15.75" x14ac:dyDescent="0.25">
      <c r="A29" s="25" t="s">
        <v>136</v>
      </c>
      <c r="B29" s="6" t="s">
        <v>2</v>
      </c>
      <c r="C29" s="5">
        <v>3</v>
      </c>
      <c r="D29" s="5">
        <v>6</v>
      </c>
      <c r="E29" s="5">
        <v>2</v>
      </c>
      <c r="F29" s="5">
        <v>2</v>
      </c>
      <c r="G29" s="5">
        <v>2</v>
      </c>
      <c r="H29" s="49">
        <v>1</v>
      </c>
      <c r="I29" s="49">
        <v>4</v>
      </c>
      <c r="J29" s="49">
        <v>3</v>
      </c>
      <c r="K29" s="49">
        <v>2</v>
      </c>
      <c r="L29" s="49">
        <v>2</v>
      </c>
      <c r="M29" s="49">
        <v>2</v>
      </c>
      <c r="N29" s="49">
        <v>1</v>
      </c>
      <c r="O29" s="49">
        <v>3</v>
      </c>
      <c r="P29" s="49">
        <v>2</v>
      </c>
      <c r="Q29" s="49">
        <v>2</v>
      </c>
      <c r="R29" s="49">
        <v>1</v>
      </c>
      <c r="S29" s="49">
        <v>1</v>
      </c>
      <c r="T29" s="49">
        <v>1</v>
      </c>
      <c r="U29" s="49">
        <v>2</v>
      </c>
      <c r="V29" s="49">
        <v>2</v>
      </c>
      <c r="W29" s="49">
        <v>2</v>
      </c>
      <c r="X29" s="49">
        <v>2</v>
      </c>
      <c r="Y29" s="49">
        <v>3</v>
      </c>
      <c r="Z29" s="49">
        <v>2</v>
      </c>
      <c r="AA29" s="49">
        <v>2</v>
      </c>
      <c r="AB29" s="49">
        <v>2</v>
      </c>
      <c r="AC29" s="49">
        <v>1</v>
      </c>
      <c r="AD29" s="49">
        <v>3</v>
      </c>
      <c r="AE29" s="49">
        <v>2</v>
      </c>
      <c r="AF29" s="49">
        <v>2</v>
      </c>
      <c r="AG29" s="49">
        <v>1</v>
      </c>
      <c r="AH29" s="49">
        <v>3</v>
      </c>
      <c r="AI29" s="49">
        <v>3</v>
      </c>
      <c r="AJ29" s="49">
        <v>1</v>
      </c>
      <c r="AK29" s="49">
        <v>3</v>
      </c>
      <c r="AL29" s="49">
        <v>1</v>
      </c>
      <c r="AM29" s="49">
        <v>1</v>
      </c>
      <c r="AN29" s="49">
        <v>1</v>
      </c>
      <c r="AO29" s="49">
        <v>2</v>
      </c>
      <c r="AP29" s="49">
        <v>6</v>
      </c>
      <c r="AQ29" s="49">
        <v>31</v>
      </c>
      <c r="AR29" s="49">
        <v>17</v>
      </c>
      <c r="AS29" s="49">
        <v>11</v>
      </c>
      <c r="AT29" s="8">
        <f t="shared" si="0"/>
        <v>146</v>
      </c>
    </row>
    <row r="30" spans="1:46" ht="15.75" x14ac:dyDescent="0.25">
      <c r="A30" s="25" t="s">
        <v>137</v>
      </c>
      <c r="B30" s="6" t="s">
        <v>2</v>
      </c>
      <c r="C30" s="5">
        <v>0</v>
      </c>
      <c r="D30" s="5">
        <v>0</v>
      </c>
      <c r="E30" s="5">
        <v>0</v>
      </c>
      <c r="F30" s="5">
        <v>0</v>
      </c>
      <c r="G30" s="5">
        <v>5</v>
      </c>
      <c r="H30" s="49">
        <v>3</v>
      </c>
      <c r="I30" s="49">
        <v>16</v>
      </c>
      <c r="J30" s="49">
        <v>13</v>
      </c>
      <c r="K30" s="49">
        <v>7</v>
      </c>
      <c r="L30" s="49">
        <v>4</v>
      </c>
      <c r="M30" s="49">
        <v>5</v>
      </c>
      <c r="N30" s="49">
        <v>4</v>
      </c>
      <c r="O30" s="49">
        <v>10</v>
      </c>
      <c r="P30" s="49">
        <v>9</v>
      </c>
      <c r="Q30" s="49">
        <v>7</v>
      </c>
      <c r="R30" s="49">
        <v>2</v>
      </c>
      <c r="S30" s="49">
        <v>4</v>
      </c>
      <c r="T30" s="49">
        <v>3</v>
      </c>
      <c r="U30" s="49">
        <v>6</v>
      </c>
      <c r="V30" s="49">
        <v>8</v>
      </c>
      <c r="W30" s="49">
        <v>5</v>
      </c>
      <c r="X30" s="49">
        <v>8</v>
      </c>
      <c r="Y30" s="49">
        <v>10</v>
      </c>
      <c r="Z30" s="49">
        <v>7</v>
      </c>
      <c r="AA30" s="49">
        <v>5</v>
      </c>
      <c r="AB30" s="49">
        <v>8</v>
      </c>
      <c r="AC30" s="49">
        <v>4</v>
      </c>
      <c r="AD30" s="49">
        <v>10</v>
      </c>
      <c r="AE30" s="49">
        <v>9</v>
      </c>
      <c r="AF30" s="49">
        <v>7</v>
      </c>
      <c r="AG30" s="49">
        <v>3</v>
      </c>
      <c r="AH30" s="49">
        <v>13</v>
      </c>
      <c r="AI30" s="49">
        <v>12</v>
      </c>
      <c r="AJ30" s="49">
        <v>4</v>
      </c>
      <c r="AK30" s="49">
        <v>8</v>
      </c>
      <c r="AL30" s="49">
        <v>2</v>
      </c>
      <c r="AM30" s="49">
        <v>3</v>
      </c>
      <c r="AN30" s="49">
        <v>5</v>
      </c>
      <c r="AO30" s="49">
        <v>8</v>
      </c>
      <c r="AP30" s="49">
        <v>3</v>
      </c>
      <c r="AQ30" s="49">
        <v>12</v>
      </c>
      <c r="AR30" s="49">
        <v>7</v>
      </c>
      <c r="AS30" s="49">
        <v>5</v>
      </c>
      <c r="AT30" s="8">
        <f t="shared" si="0"/>
        <v>264</v>
      </c>
    </row>
    <row r="31" spans="1:46" ht="15.75" x14ac:dyDescent="0.25">
      <c r="A31" s="25" t="s">
        <v>138</v>
      </c>
      <c r="B31" s="6" t="s">
        <v>2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8">
        <f t="shared" si="0"/>
        <v>0</v>
      </c>
    </row>
    <row r="32" spans="1:46" ht="15.75" x14ac:dyDescent="0.25">
      <c r="A32" s="25" t="s">
        <v>79</v>
      </c>
      <c r="B32" s="6" t="s">
        <v>2</v>
      </c>
      <c r="C32" s="46">
        <v>5</v>
      </c>
      <c r="D32" s="46">
        <v>10</v>
      </c>
      <c r="E32" s="46">
        <v>4</v>
      </c>
      <c r="F32" s="46">
        <v>10</v>
      </c>
      <c r="G32" s="46">
        <v>20</v>
      </c>
      <c r="H32" s="49">
        <v>10</v>
      </c>
      <c r="I32" s="49">
        <v>60</v>
      </c>
      <c r="J32" s="49">
        <v>46</v>
      </c>
      <c r="K32" s="49">
        <v>24</v>
      </c>
      <c r="L32" s="49">
        <v>14</v>
      </c>
      <c r="M32" s="49">
        <v>14</v>
      </c>
      <c r="N32" s="49">
        <v>13</v>
      </c>
      <c r="O32" s="49">
        <v>36</v>
      </c>
      <c r="P32" s="49">
        <v>31</v>
      </c>
      <c r="Q32" s="49">
        <v>5</v>
      </c>
      <c r="R32" s="49">
        <v>4</v>
      </c>
      <c r="S32" s="49">
        <v>10</v>
      </c>
      <c r="T32" s="49">
        <v>8</v>
      </c>
      <c r="U32" s="49">
        <v>22</v>
      </c>
      <c r="V32" s="49">
        <v>29</v>
      </c>
      <c r="W32" s="49">
        <v>16</v>
      </c>
      <c r="X32" s="49">
        <v>29</v>
      </c>
      <c r="Y32" s="49">
        <v>34</v>
      </c>
      <c r="Z32" s="49">
        <v>23</v>
      </c>
      <c r="AA32" s="49">
        <v>17</v>
      </c>
      <c r="AB32" s="49">
        <v>29</v>
      </c>
      <c r="AC32" s="49">
        <v>13</v>
      </c>
      <c r="AD32" s="49">
        <v>35</v>
      </c>
      <c r="AE32" s="49">
        <v>31</v>
      </c>
      <c r="AF32" s="49">
        <v>27</v>
      </c>
      <c r="AG32" s="49">
        <v>8</v>
      </c>
      <c r="AH32" s="49">
        <v>48</v>
      </c>
      <c r="AI32" s="49">
        <v>43</v>
      </c>
      <c r="AJ32" s="49">
        <v>10</v>
      </c>
      <c r="AK32" s="49">
        <v>29</v>
      </c>
      <c r="AL32" s="49">
        <v>2</v>
      </c>
      <c r="AM32" s="49">
        <v>4</v>
      </c>
      <c r="AN32" s="49">
        <v>17</v>
      </c>
      <c r="AO32" s="49">
        <v>26</v>
      </c>
      <c r="AP32" s="49">
        <v>8</v>
      </c>
      <c r="AQ32" s="49">
        <v>44</v>
      </c>
      <c r="AR32" s="49">
        <v>25</v>
      </c>
      <c r="AS32" s="49">
        <v>17</v>
      </c>
      <c r="AT32" s="8">
        <f t="shared" si="0"/>
        <v>910</v>
      </c>
    </row>
    <row r="33" spans="1:46" ht="15.75" x14ac:dyDescent="0.25">
      <c r="A33" s="25" t="s">
        <v>139</v>
      </c>
      <c r="B33" s="6" t="s">
        <v>2</v>
      </c>
      <c r="C33" s="5">
        <v>0</v>
      </c>
      <c r="D33" s="5">
        <v>0</v>
      </c>
      <c r="E33" s="5">
        <v>0</v>
      </c>
      <c r="F33" s="5">
        <v>14</v>
      </c>
      <c r="G33" s="5">
        <v>31</v>
      </c>
      <c r="H33" s="49">
        <v>9</v>
      </c>
      <c r="I33" s="49">
        <v>56</v>
      </c>
      <c r="J33" s="49">
        <v>43</v>
      </c>
      <c r="K33" s="49">
        <v>23</v>
      </c>
      <c r="L33" s="49">
        <v>13</v>
      </c>
      <c r="M33" s="49">
        <v>14</v>
      </c>
      <c r="N33" s="49">
        <v>12</v>
      </c>
      <c r="O33" s="49">
        <v>34</v>
      </c>
      <c r="P33" s="49">
        <v>29</v>
      </c>
      <c r="Q33" s="49">
        <v>24</v>
      </c>
      <c r="R33" s="49">
        <v>4</v>
      </c>
      <c r="S33" s="49">
        <v>10</v>
      </c>
      <c r="T33" s="49">
        <v>8</v>
      </c>
      <c r="U33" s="49">
        <v>20</v>
      </c>
      <c r="V33" s="49">
        <v>27</v>
      </c>
      <c r="W33" s="49">
        <v>16</v>
      </c>
      <c r="X33" s="49">
        <v>28</v>
      </c>
      <c r="Y33" s="49">
        <v>32</v>
      </c>
      <c r="Z33" s="49">
        <v>22</v>
      </c>
      <c r="AA33" s="49">
        <v>16</v>
      </c>
      <c r="AB33" s="49">
        <v>27</v>
      </c>
      <c r="AC33" s="49">
        <v>12</v>
      </c>
      <c r="AD33" s="49">
        <v>33</v>
      </c>
      <c r="AE33" s="49">
        <v>29</v>
      </c>
      <c r="AF33" s="49">
        <v>25</v>
      </c>
      <c r="AG33" s="49">
        <v>8</v>
      </c>
      <c r="AH33" s="49">
        <v>45</v>
      </c>
      <c r="AI33" s="49">
        <v>40</v>
      </c>
      <c r="AJ33" s="49">
        <v>9</v>
      </c>
      <c r="AK33" s="49">
        <v>27</v>
      </c>
      <c r="AL33" s="49">
        <v>2</v>
      </c>
      <c r="AM33" s="49">
        <v>4</v>
      </c>
      <c r="AN33" s="49">
        <v>16</v>
      </c>
      <c r="AO33" s="49">
        <v>25</v>
      </c>
      <c r="AP33" s="49">
        <v>7</v>
      </c>
      <c r="AQ33" s="49">
        <v>42</v>
      </c>
      <c r="AR33" s="49">
        <v>23</v>
      </c>
      <c r="AS33" s="49">
        <v>16</v>
      </c>
      <c r="AT33" s="8">
        <f t="shared" si="0"/>
        <v>875</v>
      </c>
    </row>
    <row r="34" spans="1:46" ht="15.75" x14ac:dyDescent="0.25">
      <c r="A34" s="25" t="s">
        <v>140</v>
      </c>
      <c r="B34" s="6" t="s">
        <v>2</v>
      </c>
      <c r="C34" s="5">
        <v>7</v>
      </c>
      <c r="D34" s="5">
        <v>15</v>
      </c>
      <c r="E34" s="5">
        <v>5</v>
      </c>
      <c r="F34" s="5">
        <v>9</v>
      </c>
      <c r="G34" s="5">
        <v>31</v>
      </c>
      <c r="H34" s="49">
        <v>7</v>
      </c>
      <c r="I34" s="49">
        <v>47</v>
      </c>
      <c r="J34" s="49">
        <v>36</v>
      </c>
      <c r="K34" s="49">
        <v>18</v>
      </c>
      <c r="L34" s="49">
        <v>10</v>
      </c>
      <c r="M34" s="49">
        <v>11</v>
      </c>
      <c r="N34" s="49">
        <v>10</v>
      </c>
      <c r="O34" s="49">
        <v>28</v>
      </c>
      <c r="P34" s="49">
        <v>24</v>
      </c>
      <c r="Q34" s="49">
        <v>20</v>
      </c>
      <c r="R34" s="49">
        <v>3</v>
      </c>
      <c r="S34" s="49">
        <v>8</v>
      </c>
      <c r="T34" s="49">
        <v>6</v>
      </c>
      <c r="U34" s="49">
        <v>16</v>
      </c>
      <c r="V34" s="49">
        <v>22</v>
      </c>
      <c r="W34" s="49">
        <v>12</v>
      </c>
      <c r="X34" s="49">
        <v>23</v>
      </c>
      <c r="Y34" s="49">
        <v>26</v>
      </c>
      <c r="Z34" s="49">
        <v>18</v>
      </c>
      <c r="AA34" s="49">
        <v>13</v>
      </c>
      <c r="AB34" s="49">
        <v>22</v>
      </c>
      <c r="AC34" s="49">
        <v>10</v>
      </c>
      <c r="AD34" s="49">
        <v>28</v>
      </c>
      <c r="AE34" s="49">
        <v>24</v>
      </c>
      <c r="AF34" s="49">
        <v>21</v>
      </c>
      <c r="AG34" s="49">
        <v>7</v>
      </c>
      <c r="AH34" s="49">
        <v>38</v>
      </c>
      <c r="AI34" s="49">
        <v>34</v>
      </c>
      <c r="AJ34" s="49">
        <v>7</v>
      </c>
      <c r="AK34" s="49">
        <v>23</v>
      </c>
      <c r="AL34" s="49">
        <v>1</v>
      </c>
      <c r="AM34" s="49">
        <v>3</v>
      </c>
      <c r="AN34" s="49">
        <v>14</v>
      </c>
      <c r="AO34" s="49">
        <v>20</v>
      </c>
      <c r="AP34" s="49">
        <v>6</v>
      </c>
      <c r="AQ34" s="49">
        <v>35</v>
      </c>
      <c r="AR34" s="49">
        <v>20</v>
      </c>
      <c r="AS34" s="49">
        <v>13</v>
      </c>
      <c r="AT34" s="8">
        <f t="shared" si="0"/>
        <v>751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28"/>
  <sheetViews>
    <sheetView workbookViewId="0">
      <pane xSplit="1" topLeftCell="B1" activePane="topRight" state="frozen"/>
      <selection activeCell="A3" sqref="A3"/>
      <selection pane="topRight" activeCell="C25" sqref="C25"/>
    </sheetView>
  </sheetViews>
  <sheetFormatPr defaultRowHeight="15" x14ac:dyDescent="0.25"/>
  <cols>
    <col min="1" max="1" width="32.7109375" customWidth="1"/>
  </cols>
  <sheetData>
    <row r="1" spans="1:46" ht="16.5" thickBot="1" x14ac:dyDescent="0.3">
      <c r="A1" s="16" t="s">
        <v>72</v>
      </c>
      <c r="B1" s="1"/>
      <c r="C1" s="17"/>
      <c r="D1" s="18"/>
      <c r="E1" s="18"/>
      <c r="F1" s="18"/>
      <c r="G1" s="18"/>
    </row>
    <row r="2" spans="1:46" ht="157.5" x14ac:dyDescent="0.25">
      <c r="A2" s="19" t="s">
        <v>15</v>
      </c>
      <c r="B2" s="3" t="s">
        <v>1</v>
      </c>
      <c r="C2" s="26" t="s">
        <v>10</v>
      </c>
      <c r="D2" s="26" t="s">
        <v>11</v>
      </c>
      <c r="E2" s="26" t="s">
        <v>12</v>
      </c>
      <c r="F2" s="27" t="s">
        <v>13</v>
      </c>
      <c r="G2" s="28" t="s">
        <v>14</v>
      </c>
      <c r="H2" s="29" t="s">
        <v>27</v>
      </c>
      <c r="I2" s="29" t="s">
        <v>26</v>
      </c>
      <c r="J2" s="29" t="s">
        <v>28</v>
      </c>
      <c r="K2" s="29" t="s">
        <v>29</v>
      </c>
      <c r="L2" s="29" t="s">
        <v>30</v>
      </c>
      <c r="M2" s="29" t="s">
        <v>31</v>
      </c>
      <c r="N2" s="29" t="s">
        <v>32</v>
      </c>
      <c r="O2" s="29" t="s">
        <v>33</v>
      </c>
      <c r="P2" s="29" t="s">
        <v>34</v>
      </c>
      <c r="Q2" s="29" t="s">
        <v>35</v>
      </c>
      <c r="R2" s="29" t="s">
        <v>36</v>
      </c>
      <c r="S2" s="29" t="s">
        <v>37</v>
      </c>
      <c r="T2" s="29" t="s">
        <v>38</v>
      </c>
      <c r="U2" s="29" t="s">
        <v>39</v>
      </c>
      <c r="V2" s="29" t="s">
        <v>40</v>
      </c>
      <c r="W2" s="29" t="s">
        <v>42</v>
      </c>
      <c r="X2" s="30" t="s">
        <v>41</v>
      </c>
      <c r="Y2" s="30" t="s">
        <v>43</v>
      </c>
      <c r="Z2" s="30" t="s">
        <v>44</v>
      </c>
      <c r="AA2" s="30" t="s">
        <v>46</v>
      </c>
      <c r="AB2" s="30" t="s">
        <v>45</v>
      </c>
      <c r="AC2" s="30" t="s">
        <v>47</v>
      </c>
      <c r="AD2" s="30" t="s">
        <v>48</v>
      </c>
      <c r="AE2" s="30" t="s">
        <v>49</v>
      </c>
      <c r="AF2" s="30" t="s">
        <v>50</v>
      </c>
      <c r="AG2" s="30" t="s">
        <v>51</v>
      </c>
      <c r="AH2" s="31" t="s">
        <v>52</v>
      </c>
      <c r="AI2" s="30" t="s">
        <v>53</v>
      </c>
      <c r="AJ2" s="30" t="s">
        <v>54</v>
      </c>
      <c r="AK2" s="30" t="s">
        <v>141</v>
      </c>
      <c r="AL2" s="30" t="s">
        <v>56</v>
      </c>
      <c r="AM2" s="30" t="s">
        <v>57</v>
      </c>
      <c r="AN2" s="30" t="s">
        <v>142</v>
      </c>
      <c r="AO2" s="30" t="s">
        <v>59</v>
      </c>
      <c r="AP2" s="30" t="s">
        <v>60</v>
      </c>
      <c r="AQ2" s="30" t="s">
        <v>61</v>
      </c>
      <c r="AR2" s="30" t="s">
        <v>62</v>
      </c>
      <c r="AS2" s="32" t="s">
        <v>63</v>
      </c>
      <c r="AT2" s="33" t="s">
        <v>74</v>
      </c>
    </row>
    <row r="3" spans="1:46" x14ac:dyDescent="0.25">
      <c r="A3" s="11" t="s">
        <v>109</v>
      </c>
      <c r="B3" s="6" t="s">
        <v>2</v>
      </c>
      <c r="C3" s="34">
        <v>18</v>
      </c>
      <c r="D3" s="34">
        <v>41</v>
      </c>
      <c r="E3" s="34">
        <v>15</v>
      </c>
      <c r="F3" s="34">
        <v>13</v>
      </c>
      <c r="G3" s="34">
        <v>55</v>
      </c>
      <c r="H3" s="34">
        <v>26</v>
      </c>
      <c r="I3" s="34">
        <v>163</v>
      </c>
      <c r="J3" s="34">
        <v>123</v>
      </c>
      <c r="K3" s="34">
        <v>66</v>
      </c>
      <c r="L3" s="34">
        <v>39</v>
      </c>
      <c r="M3" s="34">
        <v>45</v>
      </c>
      <c r="N3" s="34">
        <v>34</v>
      </c>
      <c r="O3" s="34">
        <v>97</v>
      </c>
      <c r="P3" s="34">
        <v>83</v>
      </c>
      <c r="Q3" s="34">
        <v>68</v>
      </c>
      <c r="R3" s="34">
        <v>10</v>
      </c>
      <c r="S3" s="34">
        <v>28</v>
      </c>
      <c r="T3" s="34">
        <v>23</v>
      </c>
      <c r="U3" s="34">
        <v>58</v>
      </c>
      <c r="V3" s="34">
        <v>75</v>
      </c>
      <c r="W3" s="34">
        <v>49</v>
      </c>
      <c r="X3" s="34">
        <v>81</v>
      </c>
      <c r="Y3" s="34">
        <v>94</v>
      </c>
      <c r="Z3" s="34">
        <v>62</v>
      </c>
      <c r="AA3" s="34">
        <v>45</v>
      </c>
      <c r="AB3" s="34">
        <v>76</v>
      </c>
      <c r="AC3" s="34">
        <v>35</v>
      </c>
      <c r="AD3" s="34">
        <v>96</v>
      </c>
      <c r="AE3" s="34">
        <v>84</v>
      </c>
      <c r="AF3" s="34">
        <v>70</v>
      </c>
      <c r="AG3" s="34">
        <v>25</v>
      </c>
      <c r="AH3" s="34">
        <v>127</v>
      </c>
      <c r="AI3" s="34">
        <v>114</v>
      </c>
      <c r="AJ3" s="34">
        <v>26</v>
      </c>
      <c r="AK3" s="34">
        <v>78</v>
      </c>
      <c r="AL3" s="34">
        <v>4</v>
      </c>
      <c r="AM3" s="34">
        <v>12</v>
      </c>
      <c r="AN3" s="34">
        <v>46</v>
      </c>
      <c r="AO3" s="34">
        <v>74</v>
      </c>
      <c r="AP3" s="34">
        <v>20</v>
      </c>
      <c r="AQ3" s="34">
        <v>120</v>
      </c>
      <c r="AR3" s="34">
        <v>66</v>
      </c>
      <c r="AS3" s="34">
        <v>44</v>
      </c>
      <c r="AT3" s="35">
        <f>SUM(C3:AS3)</f>
        <v>2528</v>
      </c>
    </row>
    <row r="4" spans="1:46" x14ac:dyDescent="0.25">
      <c r="A4" s="11" t="s">
        <v>110</v>
      </c>
      <c r="B4" s="6" t="s">
        <v>2</v>
      </c>
      <c r="C4" s="34">
        <v>5</v>
      </c>
      <c r="D4" s="34">
        <v>12</v>
      </c>
      <c r="E4" s="34">
        <v>5</v>
      </c>
      <c r="F4" s="34">
        <v>4</v>
      </c>
      <c r="G4" s="34">
        <v>15</v>
      </c>
      <c r="H4" s="34">
        <v>7</v>
      </c>
      <c r="I4" s="34">
        <v>40</v>
      </c>
      <c r="J4" s="34">
        <v>30</v>
      </c>
      <c r="K4" s="34">
        <v>18</v>
      </c>
      <c r="L4" s="34">
        <v>10</v>
      </c>
      <c r="M4" s="34">
        <v>13</v>
      </c>
      <c r="N4" s="34">
        <v>10</v>
      </c>
      <c r="O4" s="34">
        <v>25</v>
      </c>
      <c r="P4" s="34">
        <v>20</v>
      </c>
      <c r="Q4" s="34">
        <v>15</v>
      </c>
      <c r="R4" s="34">
        <v>3</v>
      </c>
      <c r="S4" s="34">
        <v>7</v>
      </c>
      <c r="T4" s="34">
        <v>6</v>
      </c>
      <c r="U4" s="34">
        <v>15</v>
      </c>
      <c r="V4" s="34">
        <v>22</v>
      </c>
      <c r="W4" s="34">
        <v>15</v>
      </c>
      <c r="X4" s="34">
        <v>25</v>
      </c>
      <c r="Y4" s="34">
        <v>28</v>
      </c>
      <c r="Z4" s="34">
        <v>18</v>
      </c>
      <c r="AA4" s="34">
        <v>12</v>
      </c>
      <c r="AB4" s="34">
        <v>20</v>
      </c>
      <c r="AC4" s="34">
        <v>10</v>
      </c>
      <c r="AD4" s="34">
        <v>25</v>
      </c>
      <c r="AE4" s="34">
        <v>20</v>
      </c>
      <c r="AF4" s="34">
        <v>18</v>
      </c>
      <c r="AG4" s="34">
        <v>8</v>
      </c>
      <c r="AH4" s="34">
        <v>35</v>
      </c>
      <c r="AI4" s="34">
        <v>25</v>
      </c>
      <c r="AJ4" s="34">
        <v>7</v>
      </c>
      <c r="AK4" s="34">
        <v>20</v>
      </c>
      <c r="AL4" s="34">
        <v>2</v>
      </c>
      <c r="AM4" s="34">
        <v>4</v>
      </c>
      <c r="AN4" s="34">
        <v>12</v>
      </c>
      <c r="AO4" s="34">
        <v>18</v>
      </c>
      <c r="AP4" s="34">
        <v>6</v>
      </c>
      <c r="AQ4" s="34">
        <v>30</v>
      </c>
      <c r="AR4" s="34">
        <v>17</v>
      </c>
      <c r="AS4" s="34">
        <v>12</v>
      </c>
      <c r="AT4" s="35">
        <f t="shared" ref="AT4:AT28" si="0">SUM(C4:AS4)</f>
        <v>669</v>
      </c>
    </row>
    <row r="5" spans="1:46" x14ac:dyDescent="0.25">
      <c r="A5" s="11" t="s">
        <v>124</v>
      </c>
      <c r="B5" s="6" t="s">
        <v>9</v>
      </c>
      <c r="C5" s="34">
        <v>3</v>
      </c>
      <c r="D5" s="34">
        <v>5</v>
      </c>
      <c r="E5" s="34">
        <v>2</v>
      </c>
      <c r="F5" s="34">
        <v>0</v>
      </c>
      <c r="G5" s="34">
        <f>'[1]CARD 1'!$I$27+'[1]CARD 2'!$I$27</f>
        <v>0</v>
      </c>
      <c r="H5" s="34">
        <f>'[1]CARD 1'!$I$27+'[1]CARD 2'!$I$27</f>
        <v>0</v>
      </c>
      <c r="I5" s="34">
        <f>'[1]CARD 1'!$I$27+'[1]CARD 2'!$I$27</f>
        <v>0</v>
      </c>
      <c r="J5" s="34">
        <f>'[1]CARD 1'!$I$27+'[1]CARD 2'!$I$27</f>
        <v>0</v>
      </c>
      <c r="K5" s="34">
        <f>'[1]CARD 1'!$I$27+'[1]CARD 2'!$I$27</f>
        <v>0</v>
      </c>
      <c r="L5" s="34">
        <f>'[1]CARD 1'!$I$27+'[1]CARD 2'!$I$27</f>
        <v>0</v>
      </c>
      <c r="M5" s="34">
        <f>'[1]CARD 1'!$I$27+'[1]CARD 2'!$I$27</f>
        <v>0</v>
      </c>
      <c r="N5" s="34">
        <f>'[1]CARD 1'!$I$27+'[1]CARD 2'!$I$27</f>
        <v>0</v>
      </c>
      <c r="O5" s="34">
        <f>'[1]CARD 1'!$I$27+'[1]CARD 2'!$I$27</f>
        <v>0</v>
      </c>
      <c r="P5" s="34">
        <f>'[1]CARD 1'!$I$27+'[1]CARD 2'!$I$27</f>
        <v>0</v>
      </c>
      <c r="Q5" s="34">
        <f>'[1]CARD 1'!$I$27+'[1]CARD 2'!$I$27</f>
        <v>0</v>
      </c>
      <c r="R5" s="34">
        <f>'[1]CARD 1'!$I$27+'[1]CARD 2'!$I$27</f>
        <v>0</v>
      </c>
      <c r="S5" s="34">
        <f>'[1]CARD 1'!$I$27+'[1]CARD 2'!$I$27</f>
        <v>0</v>
      </c>
      <c r="T5" s="34">
        <f>'[1]CARD 1'!$I$27+'[1]CARD 2'!$I$27</f>
        <v>0</v>
      </c>
      <c r="U5" s="34">
        <f>'[1]CARD 1'!$I$27+'[1]CARD 2'!$I$27</f>
        <v>0</v>
      </c>
      <c r="V5" s="34">
        <f>'[1]CARD 1'!$I$27+'[1]CARD 2'!$I$27</f>
        <v>0</v>
      </c>
      <c r="W5" s="34">
        <f>'[1]CARD 1'!$I$27+'[1]CARD 2'!$I$27</f>
        <v>0</v>
      </c>
      <c r="X5" s="34">
        <f>'[1]CARD 1'!$I$27+'[1]CARD 2'!$I$27</f>
        <v>0</v>
      </c>
      <c r="Y5" s="34">
        <f>'[1]CARD 1'!$I$27+'[1]CARD 2'!$I$27</f>
        <v>0</v>
      </c>
      <c r="Z5" s="34">
        <f>'[1]CARD 1'!$I$27+'[1]CARD 2'!$I$27</f>
        <v>0</v>
      </c>
      <c r="AA5" s="34">
        <f>'[1]CARD 1'!$I$27+'[1]CARD 2'!$I$27</f>
        <v>0</v>
      </c>
      <c r="AB5" s="34">
        <f>'[1]CARD 1'!$I$27+'[1]CARD 2'!$I$27</f>
        <v>0</v>
      </c>
      <c r="AC5" s="34">
        <f>'[1]CARD 1'!$I$27+'[1]CARD 2'!$I$27</f>
        <v>0</v>
      </c>
      <c r="AD5" s="34">
        <f>'[1]CARD 1'!$I$27+'[1]CARD 2'!$I$27</f>
        <v>0</v>
      </c>
      <c r="AE5" s="34">
        <f>'[1]CARD 1'!$I$27+'[1]CARD 2'!$I$27</f>
        <v>0</v>
      </c>
      <c r="AF5" s="34">
        <f>'[1]CARD 1'!$I$27+'[1]CARD 2'!$I$27</f>
        <v>0</v>
      </c>
      <c r="AG5" s="34">
        <f>'[1]CARD 1'!$I$27+'[1]CARD 2'!$I$27</f>
        <v>0</v>
      </c>
      <c r="AH5" s="34">
        <f>'[1]CARD 1'!$I$27+'[1]CARD 2'!$I$27</f>
        <v>0</v>
      </c>
      <c r="AI5" s="34">
        <f>'[1]CARD 1'!$I$27+'[1]CARD 2'!$I$27</f>
        <v>0</v>
      </c>
      <c r="AJ5" s="34">
        <f>'[1]CARD 1'!$I$27+'[1]CARD 2'!$I$27</f>
        <v>0</v>
      </c>
      <c r="AK5" s="34">
        <f>'[1]CARD 1'!$I$27+'[1]CARD 2'!$I$27</f>
        <v>0</v>
      </c>
      <c r="AL5" s="34">
        <f>'[1]CARD 1'!$I$27+'[1]CARD 2'!$I$27</f>
        <v>0</v>
      </c>
      <c r="AM5" s="34">
        <f>'[1]CARD 1'!$I$27+'[1]CARD 2'!$I$27</f>
        <v>0</v>
      </c>
      <c r="AN5" s="34">
        <f>'[1]CARD 1'!$I$27+'[1]CARD 2'!$I$27</f>
        <v>0</v>
      </c>
      <c r="AO5" s="34">
        <f>'[1]CARD 1'!$I$27+'[1]CARD 2'!$I$27</f>
        <v>0</v>
      </c>
      <c r="AP5" s="34">
        <f>'[1]CARD 1'!$I$27+'[1]CARD 2'!$I$27</f>
        <v>0</v>
      </c>
      <c r="AQ5" s="34">
        <f>'[1]CARD 1'!$I$27+'[1]CARD 2'!$I$27</f>
        <v>0</v>
      </c>
      <c r="AR5" s="34">
        <f>'[1]CARD 1'!$I$27+'[1]CARD 2'!$I$27</f>
        <v>0</v>
      </c>
      <c r="AS5" s="34">
        <f>'[1]CARD 1'!$I$27+'[1]CARD 2'!$I$27</f>
        <v>0</v>
      </c>
      <c r="AT5" s="35">
        <f t="shared" si="0"/>
        <v>10</v>
      </c>
    </row>
    <row r="6" spans="1:46" x14ac:dyDescent="0.25">
      <c r="A6" s="11" t="s">
        <v>17</v>
      </c>
      <c r="B6" s="6" t="s">
        <v>9</v>
      </c>
      <c r="C6" s="34">
        <f>'[2]CARD 1'!$E$27+'[2]CARD 2'!$E$27</f>
        <v>0</v>
      </c>
      <c r="D6" s="34">
        <f>'[2]CARD 1'!$F$27+'[2]CARD 2'!$F$27</f>
        <v>0</v>
      </c>
      <c r="E6" s="34">
        <f>'[2]CARD 1'!$G$27+'[2]CARD 2'!$G$27</f>
        <v>0</v>
      </c>
      <c r="F6" s="34">
        <v>0</v>
      </c>
      <c r="G6" s="34">
        <f>'[1]CARD 1'!$I$28+'[1]CARD 2'!$I$28</f>
        <v>0</v>
      </c>
      <c r="H6" s="34">
        <f>'[1]CARD 1'!$I$27+'[1]CARD 2'!$I$27</f>
        <v>0</v>
      </c>
      <c r="I6" s="34">
        <f>'[1]CARD 1'!$I$27+'[1]CARD 2'!$I$27</f>
        <v>0</v>
      </c>
      <c r="J6" s="34">
        <f>'[1]CARD 1'!$I$27+'[1]CARD 2'!$I$27</f>
        <v>0</v>
      </c>
      <c r="K6" s="34">
        <f>'[1]CARD 1'!$I$27+'[1]CARD 2'!$I$27</f>
        <v>0</v>
      </c>
      <c r="L6" s="34">
        <f>'[1]CARD 1'!$I$27+'[1]CARD 2'!$I$27</f>
        <v>0</v>
      </c>
      <c r="M6" s="34">
        <f>'[1]CARD 1'!$I$27+'[1]CARD 2'!$I$27</f>
        <v>0</v>
      </c>
      <c r="N6" s="34">
        <f>'[1]CARD 1'!$I$27+'[1]CARD 2'!$I$27</f>
        <v>0</v>
      </c>
      <c r="O6" s="34">
        <f>'[1]CARD 1'!$I$27+'[1]CARD 2'!$I$27</f>
        <v>0</v>
      </c>
      <c r="P6" s="34">
        <f>'[1]CARD 1'!$I$27+'[1]CARD 2'!$I$27</f>
        <v>0</v>
      </c>
      <c r="Q6" s="34">
        <f>'[1]CARD 1'!$I$27+'[1]CARD 2'!$I$27</f>
        <v>0</v>
      </c>
      <c r="R6" s="34">
        <f>'[1]CARD 1'!$I$27+'[1]CARD 2'!$I$27</f>
        <v>0</v>
      </c>
      <c r="S6" s="34">
        <f>'[1]CARD 1'!$I$27+'[1]CARD 2'!$I$27</f>
        <v>0</v>
      </c>
      <c r="T6" s="34">
        <f>'[1]CARD 1'!$I$27+'[1]CARD 2'!$I$27</f>
        <v>0</v>
      </c>
      <c r="U6" s="34">
        <f>'[1]CARD 1'!$I$27+'[1]CARD 2'!$I$27</f>
        <v>0</v>
      </c>
      <c r="V6" s="34">
        <f>'[1]CARD 1'!$I$27+'[1]CARD 2'!$I$27</f>
        <v>0</v>
      </c>
      <c r="W6" s="34">
        <f>'[1]CARD 1'!$I$27+'[1]CARD 2'!$I$27</f>
        <v>0</v>
      </c>
      <c r="X6" s="34">
        <f>'[1]CARD 1'!$I$27+'[1]CARD 2'!$I$27</f>
        <v>0</v>
      </c>
      <c r="Y6" s="34">
        <f>'[1]CARD 1'!$I$27+'[1]CARD 2'!$I$27</f>
        <v>0</v>
      </c>
      <c r="Z6" s="34">
        <f>'[1]CARD 1'!$I$27+'[1]CARD 2'!$I$27</f>
        <v>0</v>
      </c>
      <c r="AA6" s="34">
        <f>'[1]CARD 1'!$I$27+'[1]CARD 2'!$I$27</f>
        <v>0</v>
      </c>
      <c r="AB6" s="34">
        <f>'[1]CARD 1'!$I$27+'[1]CARD 2'!$I$27</f>
        <v>0</v>
      </c>
      <c r="AC6" s="34">
        <f>'[1]CARD 1'!$I$27+'[1]CARD 2'!$I$27</f>
        <v>0</v>
      </c>
      <c r="AD6" s="34">
        <f>'[1]CARD 1'!$I$27+'[1]CARD 2'!$I$27</f>
        <v>0</v>
      </c>
      <c r="AE6" s="34">
        <f>'[1]CARD 1'!$I$27+'[1]CARD 2'!$I$27</f>
        <v>0</v>
      </c>
      <c r="AF6" s="34">
        <f>'[1]CARD 1'!$I$27+'[1]CARD 2'!$I$27</f>
        <v>0</v>
      </c>
      <c r="AG6" s="34">
        <f>'[1]CARD 1'!$I$27+'[1]CARD 2'!$I$27</f>
        <v>0</v>
      </c>
      <c r="AH6" s="34">
        <f>'[1]CARD 1'!$I$27+'[1]CARD 2'!$I$27</f>
        <v>0</v>
      </c>
      <c r="AI6" s="34">
        <f>'[1]CARD 1'!$I$27+'[1]CARD 2'!$I$27</f>
        <v>0</v>
      </c>
      <c r="AJ6" s="34">
        <f>'[1]CARD 1'!$I$27+'[1]CARD 2'!$I$27</f>
        <v>0</v>
      </c>
      <c r="AK6" s="34">
        <f>'[1]CARD 1'!$I$27+'[1]CARD 2'!$I$27</f>
        <v>0</v>
      </c>
      <c r="AL6" s="34">
        <f>'[1]CARD 1'!$I$27+'[1]CARD 2'!$I$27</f>
        <v>0</v>
      </c>
      <c r="AM6" s="34">
        <f>'[1]CARD 1'!$I$27+'[1]CARD 2'!$I$27</f>
        <v>0</v>
      </c>
      <c r="AN6" s="34">
        <f>'[1]CARD 1'!$I$27+'[1]CARD 2'!$I$27</f>
        <v>0</v>
      </c>
      <c r="AO6" s="34">
        <f>'[1]CARD 1'!$I$27+'[1]CARD 2'!$I$27</f>
        <v>0</v>
      </c>
      <c r="AP6" s="34">
        <f>'[1]CARD 1'!$I$27+'[1]CARD 2'!$I$27</f>
        <v>0</v>
      </c>
      <c r="AQ6" s="34">
        <f>'[1]CARD 1'!$I$27+'[1]CARD 2'!$I$27</f>
        <v>0</v>
      </c>
      <c r="AR6" s="34">
        <f>'[1]CARD 1'!$I$27+'[1]CARD 2'!$I$27</f>
        <v>0</v>
      </c>
      <c r="AS6" s="34">
        <f>'[1]CARD 1'!$I$27+'[1]CARD 2'!$I$27</f>
        <v>0</v>
      </c>
      <c r="AT6" s="35">
        <f t="shared" si="0"/>
        <v>0</v>
      </c>
    </row>
    <row r="7" spans="1:46" x14ac:dyDescent="0.25">
      <c r="A7" s="11" t="s">
        <v>82</v>
      </c>
      <c r="B7" s="6" t="s">
        <v>9</v>
      </c>
      <c r="C7" s="34">
        <v>8</v>
      </c>
      <c r="D7" s="34">
        <v>17</v>
      </c>
      <c r="E7" s="34">
        <v>6</v>
      </c>
      <c r="F7" s="34">
        <v>10</v>
      </c>
      <c r="G7" s="34">
        <v>39</v>
      </c>
      <c r="H7" s="34">
        <v>19</v>
      </c>
      <c r="I7" s="34">
        <v>119</v>
      </c>
      <c r="J7" s="34">
        <v>91</v>
      </c>
      <c r="K7" s="34">
        <v>47</v>
      </c>
      <c r="L7" s="34">
        <v>27</v>
      </c>
      <c r="M7" s="34">
        <v>28</v>
      </c>
      <c r="N7" s="34">
        <v>26</v>
      </c>
      <c r="O7" s="34">
        <v>71</v>
      </c>
      <c r="P7" s="34">
        <v>62</v>
      </c>
      <c r="Q7" s="34">
        <v>51</v>
      </c>
      <c r="R7" s="34">
        <v>7</v>
      </c>
      <c r="S7" s="34">
        <v>20</v>
      </c>
      <c r="T7" s="34">
        <v>15</v>
      </c>
      <c r="U7" s="34">
        <v>43</v>
      </c>
      <c r="V7" s="34">
        <v>57</v>
      </c>
      <c r="W7" s="34">
        <v>31</v>
      </c>
      <c r="X7" s="34">
        <v>58</v>
      </c>
      <c r="Y7" s="34">
        <v>68</v>
      </c>
      <c r="Z7" s="34">
        <v>46</v>
      </c>
      <c r="AA7" s="34">
        <v>34</v>
      </c>
      <c r="AB7" s="34">
        <v>57</v>
      </c>
      <c r="AC7" s="34">
        <v>25</v>
      </c>
      <c r="AD7" s="34">
        <v>70</v>
      </c>
      <c r="AE7" s="34">
        <v>61</v>
      </c>
      <c r="AF7" s="34">
        <v>53</v>
      </c>
      <c r="AG7" s="34">
        <v>16</v>
      </c>
      <c r="AH7" s="34">
        <v>96</v>
      </c>
      <c r="AI7" s="34">
        <v>85</v>
      </c>
      <c r="AJ7" s="34">
        <v>18</v>
      </c>
      <c r="AK7" s="34">
        <v>57</v>
      </c>
      <c r="AL7" s="34">
        <v>2</v>
      </c>
      <c r="AM7" s="34">
        <v>8</v>
      </c>
      <c r="AN7" s="34">
        <v>34</v>
      </c>
      <c r="AO7" s="34">
        <v>52</v>
      </c>
      <c r="AP7" s="34">
        <v>15</v>
      </c>
      <c r="AQ7" s="34">
        <v>88</v>
      </c>
      <c r="AR7" s="34">
        <v>50</v>
      </c>
      <c r="AS7" s="34">
        <v>33</v>
      </c>
      <c r="AT7" s="35">
        <f t="shared" si="0"/>
        <v>1820</v>
      </c>
    </row>
    <row r="8" spans="1:46" x14ac:dyDescent="0.25">
      <c r="A8" s="11" t="s">
        <v>83</v>
      </c>
      <c r="B8" s="6" t="s">
        <v>9</v>
      </c>
      <c r="C8" s="34">
        <f>'[2]CARD 1'!$E$29+'[2]CARD 2'!$E$29</f>
        <v>0</v>
      </c>
      <c r="D8" s="34">
        <f>'[2]CARD 1'!$F$29+'[2]CARD 2'!$F$29</f>
        <v>0</v>
      </c>
      <c r="E8" s="34">
        <f>'[2]CARD 1'!$G$29+'[2]CARD 2'!$G$29</f>
        <v>0</v>
      </c>
      <c r="F8" s="34">
        <v>10</v>
      </c>
      <c r="G8" s="34">
        <v>39</v>
      </c>
      <c r="H8" s="34">
        <v>19</v>
      </c>
      <c r="I8" s="34">
        <v>119</v>
      </c>
      <c r="J8" s="34">
        <v>91</v>
      </c>
      <c r="K8" s="34">
        <v>47</v>
      </c>
      <c r="L8" s="34">
        <v>27</v>
      </c>
      <c r="M8" s="34">
        <v>28</v>
      </c>
      <c r="N8" s="34">
        <v>26</v>
      </c>
      <c r="O8" s="34">
        <v>71</v>
      </c>
      <c r="P8" s="34">
        <v>62</v>
      </c>
      <c r="Q8" s="34">
        <v>51</v>
      </c>
      <c r="R8" s="34">
        <v>7</v>
      </c>
      <c r="S8" s="34">
        <v>20</v>
      </c>
      <c r="T8" s="34">
        <v>15</v>
      </c>
      <c r="U8" s="34">
        <v>43</v>
      </c>
      <c r="V8" s="34">
        <v>31</v>
      </c>
      <c r="W8" s="34">
        <v>58</v>
      </c>
      <c r="X8" s="34">
        <v>58</v>
      </c>
      <c r="Y8" s="34">
        <v>68</v>
      </c>
      <c r="Z8" s="34">
        <v>46</v>
      </c>
      <c r="AA8" s="34">
        <v>34</v>
      </c>
      <c r="AB8" s="34">
        <v>57</v>
      </c>
      <c r="AC8" s="34">
        <v>25</v>
      </c>
      <c r="AD8" s="34">
        <v>70</v>
      </c>
      <c r="AE8" s="34">
        <v>61</v>
      </c>
      <c r="AF8" s="34">
        <v>53</v>
      </c>
      <c r="AG8" s="34">
        <v>16</v>
      </c>
      <c r="AH8" s="34">
        <v>96</v>
      </c>
      <c r="AI8" s="34">
        <v>85</v>
      </c>
      <c r="AJ8" s="34">
        <v>18</v>
      </c>
      <c r="AK8" s="34">
        <v>57</v>
      </c>
      <c r="AL8" s="34">
        <v>2</v>
      </c>
      <c r="AM8" s="34">
        <v>8</v>
      </c>
      <c r="AN8" s="34">
        <v>34</v>
      </c>
      <c r="AO8" s="34">
        <v>52</v>
      </c>
      <c r="AP8" s="34">
        <v>15</v>
      </c>
      <c r="AQ8" s="34">
        <v>88</v>
      </c>
      <c r="AR8" s="34">
        <v>50</v>
      </c>
      <c r="AS8" s="34">
        <v>33</v>
      </c>
      <c r="AT8" s="35">
        <f t="shared" si="0"/>
        <v>1790</v>
      </c>
    </row>
    <row r="9" spans="1:46" x14ac:dyDescent="0.25">
      <c r="A9" s="11" t="s">
        <v>111</v>
      </c>
      <c r="B9" s="6" t="s">
        <v>2</v>
      </c>
      <c r="C9" s="34">
        <f>'[2]CARD 1'!$E$33+'[2]CARD 2'!$F$33</f>
        <v>0</v>
      </c>
      <c r="D9" s="34">
        <f>'[2]CARD 1'!$F$33+'[2]CARD 2'!$F$33</f>
        <v>0</v>
      </c>
      <c r="E9" s="34">
        <f>'[2]CARD 1'!$G$33+'[2]CARD 2'!$G$33</f>
        <v>0</v>
      </c>
      <c r="F9" s="34">
        <v>13</v>
      </c>
      <c r="G9" s="34">
        <v>56</v>
      </c>
      <c r="H9" s="34">
        <v>26</v>
      </c>
      <c r="I9" s="34">
        <v>163</v>
      </c>
      <c r="J9" s="34">
        <v>123</v>
      </c>
      <c r="K9" s="34">
        <v>66</v>
      </c>
      <c r="L9" s="34">
        <v>39</v>
      </c>
      <c r="M9" s="34">
        <v>45</v>
      </c>
      <c r="N9" s="34">
        <v>35</v>
      </c>
      <c r="O9" s="34">
        <v>97</v>
      </c>
      <c r="P9" s="34">
        <v>83</v>
      </c>
      <c r="Q9" s="34">
        <v>68</v>
      </c>
      <c r="R9" s="34">
        <v>10</v>
      </c>
      <c r="S9" s="34">
        <v>28</v>
      </c>
      <c r="T9" s="34">
        <v>23</v>
      </c>
      <c r="U9" s="34">
        <v>58</v>
      </c>
      <c r="V9" s="34">
        <v>75</v>
      </c>
      <c r="W9" s="34">
        <v>49</v>
      </c>
      <c r="X9" s="34">
        <v>81</v>
      </c>
      <c r="Y9" s="34">
        <v>94</v>
      </c>
      <c r="Z9" s="34">
        <v>62</v>
      </c>
      <c r="AA9" s="34">
        <v>45</v>
      </c>
      <c r="AB9" s="34">
        <v>76</v>
      </c>
      <c r="AC9" s="34">
        <v>35</v>
      </c>
      <c r="AD9" s="34">
        <v>96</v>
      </c>
      <c r="AE9" s="34">
        <v>84</v>
      </c>
      <c r="AF9" s="34">
        <v>70</v>
      </c>
      <c r="AG9" s="34">
        <v>25</v>
      </c>
      <c r="AH9" s="34">
        <v>127</v>
      </c>
      <c r="AI9" s="34">
        <v>114</v>
      </c>
      <c r="AJ9" s="34">
        <v>26</v>
      </c>
      <c r="AK9" s="34">
        <v>78</v>
      </c>
      <c r="AL9" s="34">
        <v>4</v>
      </c>
      <c r="AM9" s="34">
        <v>12</v>
      </c>
      <c r="AN9" s="34">
        <v>46</v>
      </c>
      <c r="AO9" s="34">
        <v>74</v>
      </c>
      <c r="AP9" s="34">
        <v>20</v>
      </c>
      <c r="AQ9" s="34">
        <v>120</v>
      </c>
      <c r="AR9" s="34">
        <v>66</v>
      </c>
      <c r="AS9" s="34">
        <v>44</v>
      </c>
      <c r="AT9" s="35">
        <f t="shared" si="0"/>
        <v>2456</v>
      </c>
    </row>
    <row r="10" spans="1:46" x14ac:dyDescent="0.25">
      <c r="A10" s="11" t="s">
        <v>18</v>
      </c>
      <c r="B10" s="6" t="s">
        <v>2</v>
      </c>
      <c r="C10" s="34">
        <f>'[2]CARD 1'!$E$39+'[2]CARD 2'!$E$39</f>
        <v>0</v>
      </c>
      <c r="D10" s="34">
        <f>'[2]CARD 1'!$F$39+'[2]CARD 2'!$F$39</f>
        <v>0</v>
      </c>
      <c r="E10" s="34">
        <f>'[2]CARD 1'!$G$39+'[2]CARD 2'!$G$39</f>
        <v>0</v>
      </c>
      <c r="F10" s="34">
        <v>0</v>
      </c>
      <c r="G10" s="34">
        <f>'[1]CARD 1'!$I$40+'[1]CARD 2'!$I$40</f>
        <v>0</v>
      </c>
      <c r="H10" s="34">
        <f>'[1]CARD 1'!$I$40+'[1]CARD 2'!$I$40</f>
        <v>0</v>
      </c>
      <c r="I10" s="34">
        <f>'[1]CARD 1'!$I$40+'[1]CARD 2'!$I$40</f>
        <v>0</v>
      </c>
      <c r="J10" s="34">
        <f>'[1]CARD 1'!$I$40+'[1]CARD 2'!$I$40</f>
        <v>0</v>
      </c>
      <c r="K10" s="34">
        <f>'[1]CARD 1'!$I$40+'[1]CARD 2'!$I$40</f>
        <v>0</v>
      </c>
      <c r="L10" s="34">
        <f>'[1]CARD 1'!$I$40+'[1]CARD 2'!$I$40</f>
        <v>0</v>
      </c>
      <c r="M10" s="34">
        <f>'[1]CARD 1'!$I$40+'[1]CARD 2'!$I$40</f>
        <v>0</v>
      </c>
      <c r="N10" s="34">
        <f>'[1]CARD 1'!$I$40+'[1]CARD 2'!$I$40</f>
        <v>0</v>
      </c>
      <c r="O10" s="34">
        <f>'[1]CARD 1'!$I$40+'[1]CARD 2'!$I$40</f>
        <v>0</v>
      </c>
      <c r="P10" s="34">
        <f>'[1]CARD 1'!$I$40+'[1]CARD 2'!$I$40</f>
        <v>0</v>
      </c>
      <c r="Q10" s="34">
        <f>'[1]CARD 1'!$I$40+'[1]CARD 2'!$I$40</f>
        <v>0</v>
      </c>
      <c r="R10" s="34">
        <f>'[1]CARD 1'!$I$40+'[1]CARD 2'!$I$40</f>
        <v>0</v>
      </c>
      <c r="S10" s="34">
        <f>'[1]CARD 1'!$I$40+'[1]CARD 2'!$I$40</f>
        <v>0</v>
      </c>
      <c r="T10" s="34">
        <f>'[1]CARD 1'!$I$40+'[1]CARD 2'!$I$40</f>
        <v>0</v>
      </c>
      <c r="U10" s="34">
        <f>'[1]CARD 1'!$I$40+'[1]CARD 2'!$I$40</f>
        <v>0</v>
      </c>
      <c r="V10" s="34">
        <f>'[1]CARD 1'!$I$40+'[1]CARD 2'!$I$40</f>
        <v>0</v>
      </c>
      <c r="W10" s="34">
        <f>'[1]CARD 1'!$I$40+'[1]CARD 2'!$I$40</f>
        <v>0</v>
      </c>
      <c r="X10" s="34">
        <f>'[1]CARD 1'!$I$40+'[1]CARD 2'!$I$40</f>
        <v>0</v>
      </c>
      <c r="Y10" s="34">
        <f>'[1]CARD 1'!$I$40+'[1]CARD 2'!$I$40</f>
        <v>0</v>
      </c>
      <c r="Z10" s="34">
        <f>'[1]CARD 1'!$I$40+'[1]CARD 2'!$I$40</f>
        <v>0</v>
      </c>
      <c r="AA10" s="34">
        <f>'[1]CARD 1'!$I$40+'[1]CARD 2'!$I$40</f>
        <v>0</v>
      </c>
      <c r="AB10" s="34">
        <f>'[1]CARD 1'!$I$40+'[1]CARD 2'!$I$40</f>
        <v>0</v>
      </c>
      <c r="AC10" s="34">
        <f>'[1]CARD 1'!$I$40+'[1]CARD 2'!$I$40</f>
        <v>0</v>
      </c>
      <c r="AD10" s="34">
        <f>'[1]CARD 1'!$I$40+'[1]CARD 2'!$I$40</f>
        <v>0</v>
      </c>
      <c r="AE10" s="34">
        <f>'[1]CARD 1'!$I$40+'[1]CARD 2'!$I$40</f>
        <v>0</v>
      </c>
      <c r="AF10" s="34">
        <f>'[1]CARD 1'!$I$40+'[1]CARD 2'!$I$40</f>
        <v>0</v>
      </c>
      <c r="AG10" s="34">
        <f>'[1]CARD 1'!$I$40+'[1]CARD 2'!$I$40</f>
        <v>0</v>
      </c>
      <c r="AH10" s="34">
        <f>'[1]CARD 1'!$I$40+'[1]CARD 2'!$I$40</f>
        <v>0</v>
      </c>
      <c r="AI10" s="34">
        <f>'[1]CARD 1'!$I$40+'[1]CARD 2'!$I$40</f>
        <v>0</v>
      </c>
      <c r="AJ10" s="34">
        <f>'[1]CARD 1'!$I$40+'[1]CARD 2'!$I$40</f>
        <v>0</v>
      </c>
      <c r="AK10" s="34">
        <f>'[1]CARD 1'!$I$40+'[1]CARD 2'!$I$40</f>
        <v>0</v>
      </c>
      <c r="AL10" s="34">
        <f>'[1]CARD 1'!$I$40+'[1]CARD 2'!$I$40</f>
        <v>0</v>
      </c>
      <c r="AM10" s="34">
        <f>'[1]CARD 1'!$I$40+'[1]CARD 2'!$I$40</f>
        <v>0</v>
      </c>
      <c r="AN10" s="34">
        <f>'[1]CARD 1'!$I$40+'[1]CARD 2'!$I$40</f>
        <v>0</v>
      </c>
      <c r="AO10" s="34">
        <f>'[1]CARD 1'!$I$40+'[1]CARD 2'!$I$40</f>
        <v>0</v>
      </c>
      <c r="AP10" s="34">
        <f>'[1]CARD 1'!$I$40+'[1]CARD 2'!$I$40</f>
        <v>0</v>
      </c>
      <c r="AQ10" s="34">
        <f>'[1]CARD 1'!$I$40+'[1]CARD 2'!$I$40</f>
        <v>0</v>
      </c>
      <c r="AR10" s="34">
        <f>'[1]CARD 1'!$I$40+'[1]CARD 2'!$I$40</f>
        <v>0</v>
      </c>
      <c r="AS10" s="34">
        <f>'[1]CARD 1'!$I$40+'[1]CARD 2'!$I$40</f>
        <v>0</v>
      </c>
      <c r="AT10" s="35">
        <f t="shared" si="0"/>
        <v>0</v>
      </c>
    </row>
    <row r="11" spans="1:46" x14ac:dyDescent="0.25">
      <c r="A11" s="11" t="s">
        <v>112</v>
      </c>
      <c r="B11" s="6" t="s">
        <v>3</v>
      </c>
      <c r="C11" s="34">
        <v>6</v>
      </c>
      <c r="D11" s="34">
        <v>12</v>
      </c>
      <c r="E11" s="34">
        <v>6</v>
      </c>
      <c r="F11" s="34">
        <v>7</v>
      </c>
      <c r="G11" s="34">
        <v>22</v>
      </c>
      <c r="H11" s="34">
        <v>12</v>
      </c>
      <c r="I11" s="34">
        <v>58</v>
      </c>
      <c r="J11" s="34">
        <v>45</v>
      </c>
      <c r="K11" s="34">
        <v>25</v>
      </c>
      <c r="L11" s="34">
        <v>15</v>
      </c>
      <c r="M11" s="34">
        <v>15</v>
      </c>
      <c r="N11" s="34">
        <v>15</v>
      </c>
      <c r="O11" s="34">
        <v>35</v>
      </c>
      <c r="P11" s="34">
        <v>30</v>
      </c>
      <c r="Q11" s="34">
        <v>25</v>
      </c>
      <c r="R11" s="34">
        <v>5</v>
      </c>
      <c r="S11" s="34">
        <v>12</v>
      </c>
      <c r="T11" s="34">
        <v>10</v>
      </c>
      <c r="U11" s="34">
        <v>22</v>
      </c>
      <c r="V11" s="34">
        <v>27</v>
      </c>
      <c r="W11" s="34">
        <v>16</v>
      </c>
      <c r="X11" s="34">
        <v>28</v>
      </c>
      <c r="Y11" s="34">
        <v>33</v>
      </c>
      <c r="Z11" s="34">
        <v>23</v>
      </c>
      <c r="AA11" s="34">
        <v>18</v>
      </c>
      <c r="AB11" s="34">
        <v>28</v>
      </c>
      <c r="AC11" s="34">
        <v>14</v>
      </c>
      <c r="AD11" s="34">
        <v>35</v>
      </c>
      <c r="AE11" s="34">
        <v>30</v>
      </c>
      <c r="AF11" s="34">
        <v>26</v>
      </c>
      <c r="AG11" s="34">
        <v>9</v>
      </c>
      <c r="AH11" s="34">
        <v>47</v>
      </c>
      <c r="AI11" s="34">
        <v>40</v>
      </c>
      <c r="AJ11" s="34">
        <v>10</v>
      </c>
      <c r="AK11" s="34">
        <v>28</v>
      </c>
      <c r="AL11" s="34">
        <v>3</v>
      </c>
      <c r="AM11" s="34">
        <v>6</v>
      </c>
      <c r="AN11" s="34">
        <v>18</v>
      </c>
      <c r="AO11" s="34">
        <v>25</v>
      </c>
      <c r="AP11" s="34">
        <v>8</v>
      </c>
      <c r="AQ11" s="34">
        <v>43</v>
      </c>
      <c r="AR11" s="34">
        <v>25</v>
      </c>
      <c r="AS11" s="34">
        <v>18</v>
      </c>
      <c r="AT11" s="35">
        <f t="shared" si="0"/>
        <v>935</v>
      </c>
    </row>
    <row r="12" spans="1:46" x14ac:dyDescent="0.25">
      <c r="A12" s="11" t="s">
        <v>101</v>
      </c>
      <c r="B12" s="6" t="s">
        <v>2</v>
      </c>
      <c r="C12" s="34">
        <v>19</v>
      </c>
      <c r="D12" s="34">
        <v>44</v>
      </c>
      <c r="E12" s="34">
        <v>15</v>
      </c>
      <c r="F12" s="34">
        <v>19</v>
      </c>
      <c r="G12" s="34">
        <v>60</v>
      </c>
      <c r="H12" s="34">
        <v>40</v>
      </c>
      <c r="I12" s="34">
        <v>253</v>
      </c>
      <c r="J12" s="34">
        <v>188</v>
      </c>
      <c r="K12" s="34">
        <v>105</v>
      </c>
      <c r="L12" s="34">
        <v>63</v>
      </c>
      <c r="M12" s="34">
        <v>83</v>
      </c>
      <c r="N12" s="34">
        <v>50</v>
      </c>
      <c r="O12" s="34">
        <v>150</v>
      </c>
      <c r="P12" s="34">
        <v>124</v>
      </c>
      <c r="Q12" s="34">
        <v>101</v>
      </c>
      <c r="R12" s="34">
        <v>16</v>
      </c>
      <c r="S12" s="34">
        <v>44</v>
      </c>
      <c r="T12" s="34">
        <v>40</v>
      </c>
      <c r="U12" s="34">
        <v>89</v>
      </c>
      <c r="V12" s="34">
        <v>112</v>
      </c>
      <c r="W12" s="34">
        <v>91</v>
      </c>
      <c r="X12" s="34">
        <v>128</v>
      </c>
      <c r="Y12" s="34">
        <v>150</v>
      </c>
      <c r="Z12" s="34">
        <v>96</v>
      </c>
      <c r="AA12" s="34">
        <v>66</v>
      </c>
      <c r="AB12" s="34">
        <v>113</v>
      </c>
      <c r="AC12" s="34">
        <v>54</v>
      </c>
      <c r="AD12" s="34">
        <v>149</v>
      </c>
      <c r="AE12" s="34">
        <v>132</v>
      </c>
      <c r="AF12" s="34">
        <v>104</v>
      </c>
      <c r="AG12" s="34">
        <v>46</v>
      </c>
      <c r="AH12" s="34">
        <v>190</v>
      </c>
      <c r="AI12" s="34">
        <v>173</v>
      </c>
      <c r="AJ12" s="34">
        <v>40</v>
      </c>
      <c r="AK12" s="34">
        <v>123</v>
      </c>
      <c r="AL12" s="34">
        <v>6</v>
      </c>
      <c r="AM12" s="34">
        <v>21</v>
      </c>
      <c r="AN12" s="34">
        <v>67</v>
      </c>
      <c r="AO12" s="34">
        <v>119</v>
      </c>
      <c r="AP12" s="34">
        <v>31</v>
      </c>
      <c r="AQ12" s="34">
        <v>183</v>
      </c>
      <c r="AR12" s="34">
        <v>98</v>
      </c>
      <c r="AS12" s="34">
        <v>66</v>
      </c>
      <c r="AT12" s="35">
        <f t="shared" si="0"/>
        <v>3861</v>
      </c>
    </row>
    <row r="13" spans="1:46" x14ac:dyDescent="0.25">
      <c r="A13" s="11" t="s">
        <v>113</v>
      </c>
      <c r="B13" s="6" t="s">
        <v>2</v>
      </c>
      <c r="C13" s="34">
        <v>7</v>
      </c>
      <c r="D13" s="34">
        <v>15</v>
      </c>
      <c r="E13" s="34">
        <v>6</v>
      </c>
      <c r="F13" s="34">
        <v>10</v>
      </c>
      <c r="G13" s="34">
        <v>38</v>
      </c>
      <c r="H13" s="34">
        <v>19</v>
      </c>
      <c r="I13" s="34">
        <v>119</v>
      </c>
      <c r="J13" s="34">
        <v>91</v>
      </c>
      <c r="K13" s="34">
        <v>47</v>
      </c>
      <c r="L13" s="34">
        <v>27</v>
      </c>
      <c r="M13" s="34">
        <v>28</v>
      </c>
      <c r="N13" s="34">
        <v>26</v>
      </c>
      <c r="O13" s="34">
        <v>71</v>
      </c>
      <c r="P13" s="34">
        <v>62</v>
      </c>
      <c r="Q13" s="34">
        <v>51</v>
      </c>
      <c r="R13" s="34">
        <v>7</v>
      </c>
      <c r="S13" s="34">
        <v>20</v>
      </c>
      <c r="T13" s="34">
        <v>15</v>
      </c>
      <c r="U13" s="34">
        <v>43</v>
      </c>
      <c r="V13" s="34">
        <v>57</v>
      </c>
      <c r="W13" s="34">
        <v>31</v>
      </c>
      <c r="X13" s="34">
        <v>58</v>
      </c>
      <c r="Y13" s="34">
        <v>68</v>
      </c>
      <c r="Z13" s="34">
        <v>46</v>
      </c>
      <c r="AA13" s="34">
        <v>34</v>
      </c>
      <c r="AB13" s="34">
        <v>57</v>
      </c>
      <c r="AC13" s="34">
        <v>25</v>
      </c>
      <c r="AD13" s="34">
        <v>70</v>
      </c>
      <c r="AE13" s="34">
        <v>61</v>
      </c>
      <c r="AF13" s="34">
        <v>53</v>
      </c>
      <c r="AG13" s="34">
        <v>16</v>
      </c>
      <c r="AH13" s="34">
        <v>96</v>
      </c>
      <c r="AI13" s="34">
        <v>85</v>
      </c>
      <c r="AJ13" s="34">
        <v>18</v>
      </c>
      <c r="AK13" s="34">
        <v>57</v>
      </c>
      <c r="AL13" s="34">
        <v>2</v>
      </c>
      <c r="AM13" s="34">
        <v>8</v>
      </c>
      <c r="AN13" s="34">
        <v>34</v>
      </c>
      <c r="AO13" s="34">
        <v>52</v>
      </c>
      <c r="AP13" s="34">
        <v>15</v>
      </c>
      <c r="AQ13" s="34">
        <v>88</v>
      </c>
      <c r="AR13" s="34">
        <v>50</v>
      </c>
      <c r="AS13" s="34">
        <v>33</v>
      </c>
      <c r="AT13" s="35">
        <f t="shared" si="0"/>
        <v>1816</v>
      </c>
    </row>
    <row r="14" spans="1:46" x14ac:dyDescent="0.25">
      <c r="A14" s="11" t="s">
        <v>114</v>
      </c>
      <c r="B14" s="6" t="s">
        <v>2</v>
      </c>
      <c r="C14" s="34">
        <v>4</v>
      </c>
      <c r="D14" s="34">
        <v>9</v>
      </c>
      <c r="E14" s="34">
        <v>3</v>
      </c>
      <c r="F14" s="34">
        <f>'[3]CARD 1'!$E$49+'[3]CARD 2'!$E$49</f>
        <v>0</v>
      </c>
      <c r="G14" s="34">
        <f>'[1]CARD 1'!$I$50+'[1]CARD 2'!$I$50</f>
        <v>0</v>
      </c>
      <c r="H14" s="34">
        <f>'[1]CARD 1'!$I$50+'[1]CARD 2'!$I$50</f>
        <v>0</v>
      </c>
      <c r="I14" s="34">
        <f>'[1]CARD 1'!$I$50+'[1]CARD 2'!$I$50</f>
        <v>0</v>
      </c>
      <c r="J14" s="34">
        <f>'[1]CARD 1'!$I$50+'[1]CARD 2'!$I$50</f>
        <v>0</v>
      </c>
      <c r="K14" s="34">
        <f>'[1]CARD 1'!$I$50+'[1]CARD 2'!$I$50</f>
        <v>0</v>
      </c>
      <c r="L14" s="34">
        <f>'[1]CARD 1'!$I$50+'[1]CARD 2'!$I$50</f>
        <v>0</v>
      </c>
      <c r="M14" s="34">
        <f>'[1]CARD 1'!$I$50+'[1]CARD 2'!$I$50</f>
        <v>0</v>
      </c>
      <c r="N14" s="34">
        <f>'[1]CARD 1'!$I$50+'[1]CARD 2'!$I$50</f>
        <v>0</v>
      </c>
      <c r="O14" s="34">
        <f>'[1]CARD 1'!$I$50+'[1]CARD 2'!$I$50</f>
        <v>0</v>
      </c>
      <c r="P14" s="34">
        <f>'[1]CARD 1'!$I$50+'[1]CARD 2'!$I$50</f>
        <v>0</v>
      </c>
      <c r="Q14" s="34">
        <f>'[1]CARD 1'!$I$50+'[1]CARD 2'!$I$50</f>
        <v>0</v>
      </c>
      <c r="R14" s="34">
        <f>'[1]CARD 1'!$I$50+'[1]CARD 2'!$I$50</f>
        <v>0</v>
      </c>
      <c r="S14" s="34">
        <f>'[1]CARD 1'!$I$50+'[1]CARD 2'!$I$50</f>
        <v>0</v>
      </c>
      <c r="T14" s="34">
        <f>'[1]CARD 1'!$I$50+'[1]CARD 2'!$I$50</f>
        <v>0</v>
      </c>
      <c r="U14" s="34">
        <f>'[1]CARD 1'!$I$50+'[1]CARD 2'!$I$50</f>
        <v>0</v>
      </c>
      <c r="V14" s="34">
        <f>'[1]CARD 1'!$I$50+'[1]CARD 2'!$I$50</f>
        <v>0</v>
      </c>
      <c r="W14" s="34">
        <f>'[1]CARD 1'!$I$50+'[1]CARD 2'!$I$50</f>
        <v>0</v>
      </c>
      <c r="X14" s="34">
        <f>'[1]CARD 1'!$I$50+'[1]CARD 2'!$I$50</f>
        <v>0</v>
      </c>
      <c r="Y14" s="34">
        <f>'[1]CARD 1'!$I$50+'[1]CARD 2'!$I$50</f>
        <v>0</v>
      </c>
      <c r="Z14" s="34">
        <f>'[1]CARD 1'!$I$50+'[1]CARD 2'!$I$50</f>
        <v>0</v>
      </c>
      <c r="AA14" s="34">
        <f>'[1]CARD 1'!$I$50+'[1]CARD 2'!$I$50</f>
        <v>0</v>
      </c>
      <c r="AB14" s="34">
        <f>'[1]CARD 1'!$I$50+'[1]CARD 2'!$I$50</f>
        <v>0</v>
      </c>
      <c r="AC14" s="34">
        <f>'[1]CARD 1'!$I$50+'[1]CARD 2'!$I$50</f>
        <v>0</v>
      </c>
      <c r="AD14" s="34">
        <f>'[1]CARD 1'!$I$50+'[1]CARD 2'!$I$50</f>
        <v>0</v>
      </c>
      <c r="AE14" s="34">
        <f>'[1]CARD 1'!$I$50+'[1]CARD 2'!$I$50</f>
        <v>0</v>
      </c>
      <c r="AF14" s="34">
        <f>'[1]CARD 1'!$I$50+'[1]CARD 2'!$I$50</f>
        <v>0</v>
      </c>
      <c r="AG14" s="34">
        <f>'[1]CARD 1'!$I$50+'[1]CARD 2'!$I$50</f>
        <v>0</v>
      </c>
      <c r="AH14" s="34">
        <f>'[1]CARD 1'!$I$50+'[1]CARD 2'!$I$50</f>
        <v>0</v>
      </c>
      <c r="AI14" s="34">
        <f>'[1]CARD 1'!$I$50+'[1]CARD 2'!$I$50</f>
        <v>0</v>
      </c>
      <c r="AJ14" s="34">
        <f>'[1]CARD 1'!$I$50+'[1]CARD 2'!$I$50</f>
        <v>0</v>
      </c>
      <c r="AK14" s="34">
        <f>'[1]CARD 1'!$I$50+'[1]CARD 2'!$I$50</f>
        <v>0</v>
      </c>
      <c r="AL14" s="34">
        <f>'[1]CARD 1'!$I$50+'[1]CARD 2'!$I$50</f>
        <v>0</v>
      </c>
      <c r="AM14" s="34">
        <f>'[1]CARD 1'!$I$50+'[1]CARD 2'!$I$50</f>
        <v>0</v>
      </c>
      <c r="AN14" s="34">
        <f>'[1]CARD 1'!$I$50+'[1]CARD 2'!$I$50</f>
        <v>0</v>
      </c>
      <c r="AO14" s="34">
        <f>'[1]CARD 1'!$I$50+'[1]CARD 2'!$I$50</f>
        <v>0</v>
      </c>
      <c r="AP14" s="34">
        <f>'[1]CARD 1'!$I$50+'[1]CARD 2'!$I$50</f>
        <v>0</v>
      </c>
      <c r="AQ14" s="34">
        <f>'[1]CARD 1'!$I$50+'[1]CARD 2'!$I$50</f>
        <v>0</v>
      </c>
      <c r="AR14" s="34">
        <f>'[1]CARD 1'!$I$50+'[1]CARD 2'!$I$50</f>
        <v>0</v>
      </c>
      <c r="AS14" s="34">
        <f>'[1]CARD 1'!$I$50+'[1]CARD 2'!$I$50</f>
        <v>0</v>
      </c>
      <c r="AT14" s="35">
        <f t="shared" si="0"/>
        <v>16</v>
      </c>
    </row>
    <row r="15" spans="1:46" x14ac:dyDescent="0.25">
      <c r="A15" s="11" t="s">
        <v>115</v>
      </c>
      <c r="B15" s="6" t="s">
        <v>2</v>
      </c>
      <c r="C15" s="34">
        <v>36</v>
      </c>
      <c r="D15" s="34">
        <v>84</v>
      </c>
      <c r="E15" s="34">
        <v>29</v>
      </c>
      <c r="F15" s="34">
        <f>'[3]CARD 1'!$E$50+'[3]CARD 2'!$E$50</f>
        <v>13</v>
      </c>
      <c r="G15" s="34">
        <v>28</v>
      </c>
      <c r="H15" s="34">
        <v>26</v>
      </c>
      <c r="I15" s="34">
        <v>163</v>
      </c>
      <c r="J15" s="34">
        <v>123</v>
      </c>
      <c r="K15" s="34">
        <v>66</v>
      </c>
      <c r="L15" s="34">
        <v>39</v>
      </c>
      <c r="M15" s="34">
        <v>45</v>
      </c>
      <c r="N15" s="34">
        <v>35</v>
      </c>
      <c r="O15" s="34">
        <v>97</v>
      </c>
      <c r="P15" s="34">
        <v>83</v>
      </c>
      <c r="Q15" s="34">
        <v>68</v>
      </c>
      <c r="R15" s="34">
        <v>10</v>
      </c>
      <c r="S15" s="34">
        <v>28</v>
      </c>
      <c r="T15" s="34">
        <v>23</v>
      </c>
      <c r="U15" s="34">
        <v>58</v>
      </c>
      <c r="V15" s="34">
        <v>75</v>
      </c>
      <c r="W15" s="34">
        <v>49</v>
      </c>
      <c r="X15" s="34">
        <v>81</v>
      </c>
      <c r="Y15" s="34">
        <v>94</v>
      </c>
      <c r="Z15" s="34">
        <v>62</v>
      </c>
      <c r="AA15" s="34">
        <v>45</v>
      </c>
      <c r="AB15" s="34">
        <v>76</v>
      </c>
      <c r="AC15" s="34">
        <v>35</v>
      </c>
      <c r="AD15" s="34">
        <v>96</v>
      </c>
      <c r="AE15" s="34">
        <v>84</v>
      </c>
      <c r="AF15" s="34">
        <v>70</v>
      </c>
      <c r="AG15" s="34">
        <v>25</v>
      </c>
      <c r="AH15" s="34">
        <v>127</v>
      </c>
      <c r="AI15" s="34">
        <v>114</v>
      </c>
      <c r="AJ15" s="34">
        <v>26</v>
      </c>
      <c r="AK15" s="34">
        <v>78</v>
      </c>
      <c r="AL15" s="34">
        <v>4</v>
      </c>
      <c r="AM15" s="34">
        <v>12</v>
      </c>
      <c r="AN15" s="34">
        <v>46</v>
      </c>
      <c r="AO15" s="34">
        <v>74</v>
      </c>
      <c r="AP15" s="34">
        <v>20</v>
      </c>
      <c r="AQ15" s="34">
        <v>120</v>
      </c>
      <c r="AR15" s="34">
        <v>66</v>
      </c>
      <c r="AS15" s="34">
        <v>44</v>
      </c>
      <c r="AT15" s="35">
        <f t="shared" si="0"/>
        <v>2577</v>
      </c>
    </row>
    <row r="16" spans="1:46" x14ac:dyDescent="0.25">
      <c r="A16" s="11" t="s">
        <v>116</v>
      </c>
      <c r="B16" s="6" t="s">
        <v>2</v>
      </c>
      <c r="C16" s="34">
        <v>8</v>
      </c>
      <c r="D16" s="34">
        <f>'[2]CARD 1'!$F$51+'[2]CARD 2'!$F$51</f>
        <v>17</v>
      </c>
      <c r="E16" s="34">
        <v>6</v>
      </c>
      <c r="F16" s="34">
        <v>7</v>
      </c>
      <c r="G16" s="34">
        <v>27</v>
      </c>
      <c r="H16" s="34">
        <v>13</v>
      </c>
      <c r="I16" s="34">
        <v>80</v>
      </c>
      <c r="J16" s="34">
        <v>61</v>
      </c>
      <c r="K16" s="34">
        <v>32</v>
      </c>
      <c r="L16" s="34">
        <v>19</v>
      </c>
      <c r="M16" s="34">
        <v>20</v>
      </c>
      <c r="N16" s="34">
        <v>17</v>
      </c>
      <c r="O16" s="34">
        <v>48</v>
      </c>
      <c r="P16" s="34">
        <v>42</v>
      </c>
      <c r="Q16" s="34">
        <v>34</v>
      </c>
      <c r="R16" s="34">
        <v>5</v>
      </c>
      <c r="S16" s="34">
        <v>13</v>
      </c>
      <c r="T16" s="34">
        <v>11</v>
      </c>
      <c r="U16" s="34">
        <v>29</v>
      </c>
      <c r="V16" s="34">
        <v>38</v>
      </c>
      <c r="W16" s="34">
        <v>22</v>
      </c>
      <c r="X16" s="34">
        <v>39</v>
      </c>
      <c r="Y16" s="34">
        <v>46</v>
      </c>
      <c r="Z16" s="34">
        <v>31</v>
      </c>
      <c r="AA16" s="34">
        <v>23</v>
      </c>
      <c r="AB16" s="34">
        <v>38</v>
      </c>
      <c r="AC16" s="34">
        <v>17</v>
      </c>
      <c r="AD16" s="34">
        <v>47</v>
      </c>
      <c r="AE16" s="34">
        <v>41</v>
      </c>
      <c r="AF16" s="34">
        <v>35</v>
      </c>
      <c r="AG16" s="34">
        <v>11</v>
      </c>
      <c r="AH16" s="34">
        <v>64</v>
      </c>
      <c r="AI16" s="34">
        <v>57</v>
      </c>
      <c r="AJ16" s="34">
        <v>13</v>
      </c>
      <c r="AK16" s="34">
        <v>38</v>
      </c>
      <c r="AL16" s="34">
        <v>2</v>
      </c>
      <c r="AM16" s="34">
        <v>6</v>
      </c>
      <c r="AN16" s="34">
        <v>23</v>
      </c>
      <c r="AO16" s="34">
        <v>35</v>
      </c>
      <c r="AP16" s="34">
        <v>10</v>
      </c>
      <c r="AQ16" s="34">
        <v>59</v>
      </c>
      <c r="AR16" s="34">
        <v>33</v>
      </c>
      <c r="AS16" s="34">
        <v>22</v>
      </c>
      <c r="AT16" s="35">
        <f t="shared" si="0"/>
        <v>1239</v>
      </c>
    </row>
    <row r="17" spans="1:46" x14ac:dyDescent="0.25">
      <c r="A17" s="11" t="s">
        <v>67</v>
      </c>
      <c r="B17" s="6" t="s">
        <v>9</v>
      </c>
      <c r="C17" s="34">
        <v>15</v>
      </c>
      <c r="D17" s="34">
        <v>30</v>
      </c>
      <c r="E17" s="34">
        <v>12</v>
      </c>
      <c r="F17" s="34">
        <v>10</v>
      </c>
      <c r="G17" s="34">
        <v>34</v>
      </c>
      <c r="H17" s="34">
        <v>10</v>
      </c>
      <c r="I17" s="34">
        <v>55</v>
      </c>
      <c r="J17" s="34">
        <v>42</v>
      </c>
      <c r="K17" s="34">
        <v>24</v>
      </c>
      <c r="L17" s="34">
        <v>15</v>
      </c>
      <c r="M17" s="34">
        <v>19</v>
      </c>
      <c r="N17" s="34">
        <v>12</v>
      </c>
      <c r="O17" s="34">
        <v>33</v>
      </c>
      <c r="P17" s="34">
        <v>28</v>
      </c>
      <c r="Q17" s="34">
        <v>23</v>
      </c>
      <c r="R17" s="34">
        <v>5</v>
      </c>
      <c r="S17" s="34">
        <v>11</v>
      </c>
      <c r="T17" s="34">
        <v>10</v>
      </c>
      <c r="U17" s="34">
        <v>20</v>
      </c>
      <c r="V17" s="34">
        <v>25</v>
      </c>
      <c r="W17" s="34">
        <v>21</v>
      </c>
      <c r="X17" s="34">
        <v>29</v>
      </c>
      <c r="Y17" s="34">
        <v>33</v>
      </c>
      <c r="Z17" s="34">
        <v>23</v>
      </c>
      <c r="AA17" s="34">
        <v>15</v>
      </c>
      <c r="AB17" s="34">
        <v>25</v>
      </c>
      <c r="AC17" s="34">
        <v>13</v>
      </c>
      <c r="AD17" s="34">
        <v>33</v>
      </c>
      <c r="AE17" s="34">
        <v>30</v>
      </c>
      <c r="AF17" s="34">
        <v>23</v>
      </c>
      <c r="AG17" s="34">
        <v>12</v>
      </c>
      <c r="AH17" s="34">
        <v>42</v>
      </c>
      <c r="AI17" s="34">
        <v>38</v>
      </c>
      <c r="AJ17" s="34">
        <v>10</v>
      </c>
      <c r="AK17" s="34">
        <v>27</v>
      </c>
      <c r="AL17" s="34">
        <v>3</v>
      </c>
      <c r="AM17" s="34">
        <v>6</v>
      </c>
      <c r="AN17" s="34">
        <v>16</v>
      </c>
      <c r="AO17" s="34">
        <v>27</v>
      </c>
      <c r="AP17" s="34">
        <v>8</v>
      </c>
      <c r="AQ17" s="34">
        <v>40</v>
      </c>
      <c r="AR17" s="34">
        <v>22</v>
      </c>
      <c r="AS17" s="34">
        <v>16</v>
      </c>
      <c r="AT17" s="35">
        <f t="shared" si="0"/>
        <v>945</v>
      </c>
    </row>
    <row r="18" spans="1:46" x14ac:dyDescent="0.25">
      <c r="A18" s="11" t="s">
        <v>117</v>
      </c>
      <c r="B18" s="6" t="s">
        <v>2</v>
      </c>
      <c r="C18" s="34">
        <f>'[2]CARD 1'!$E$60+'[2]CARD 2'!$E$60</f>
        <v>0</v>
      </c>
      <c r="D18" s="34">
        <f>'[2]CARD 1'!$F$60+'[2]CARD 2'!$F$60</f>
        <v>0</v>
      </c>
      <c r="E18" s="34">
        <f>'[2]CARD 1'!$G$60+'[2]CARD 2'!$G$60</f>
        <v>0</v>
      </c>
      <c r="F18" s="34">
        <v>6</v>
      </c>
      <c r="G18" s="34">
        <v>23</v>
      </c>
      <c r="H18" s="34">
        <v>11</v>
      </c>
      <c r="I18" s="34">
        <v>66</v>
      </c>
      <c r="J18" s="34">
        <v>50</v>
      </c>
      <c r="K18" s="34">
        <v>27</v>
      </c>
      <c r="L18" s="34">
        <v>16</v>
      </c>
      <c r="M18" s="34">
        <v>20</v>
      </c>
      <c r="N18" s="34">
        <v>14</v>
      </c>
      <c r="O18" s="34">
        <v>40</v>
      </c>
      <c r="P18" s="34">
        <v>34</v>
      </c>
      <c r="Q18" s="34">
        <v>27</v>
      </c>
      <c r="R18" s="34">
        <v>4</v>
      </c>
      <c r="S18" s="34">
        <v>12</v>
      </c>
      <c r="T18" s="34">
        <v>10</v>
      </c>
      <c r="U18" s="34">
        <v>24</v>
      </c>
      <c r="V18" s="34">
        <v>30</v>
      </c>
      <c r="W18" s="34">
        <v>22</v>
      </c>
      <c r="X18" s="34">
        <v>33</v>
      </c>
      <c r="Y18" s="34">
        <v>39</v>
      </c>
      <c r="Z18" s="34">
        <v>26</v>
      </c>
      <c r="AA18" s="34">
        <v>18</v>
      </c>
      <c r="AB18" s="34">
        <v>31</v>
      </c>
      <c r="AC18" s="34">
        <v>14</v>
      </c>
      <c r="AD18" s="34">
        <v>39</v>
      </c>
      <c r="AE18" s="34">
        <v>35</v>
      </c>
      <c r="AF18" s="34">
        <v>28</v>
      </c>
      <c r="AG18" s="34">
        <v>11</v>
      </c>
      <c r="AH18" s="34">
        <v>51</v>
      </c>
      <c r="AI18" s="34">
        <v>46</v>
      </c>
      <c r="AJ18" s="34">
        <v>11</v>
      </c>
      <c r="AK18" s="34">
        <v>32</v>
      </c>
      <c r="AL18" s="34">
        <v>2</v>
      </c>
      <c r="AM18" s="34">
        <v>6</v>
      </c>
      <c r="AN18" s="34">
        <v>18</v>
      </c>
      <c r="AO18" s="34">
        <v>32</v>
      </c>
      <c r="AP18" s="34">
        <v>9</v>
      </c>
      <c r="AQ18" s="34">
        <v>49</v>
      </c>
      <c r="AR18" s="34">
        <v>27</v>
      </c>
      <c r="AS18" s="34">
        <v>18</v>
      </c>
      <c r="AT18" s="35">
        <f t="shared" si="0"/>
        <v>1011</v>
      </c>
    </row>
    <row r="19" spans="1:46" x14ac:dyDescent="0.25">
      <c r="A19" s="11" t="s">
        <v>118</v>
      </c>
      <c r="B19" s="6" t="s">
        <v>2</v>
      </c>
      <c r="C19" s="34">
        <v>3</v>
      </c>
      <c r="D19" s="34">
        <v>5</v>
      </c>
      <c r="E19" s="34">
        <v>3</v>
      </c>
      <c r="F19" s="34">
        <v>5</v>
      </c>
      <c r="G19" s="34">
        <v>15</v>
      </c>
      <c r="H19" s="34">
        <v>7</v>
      </c>
      <c r="I19" s="34">
        <v>41</v>
      </c>
      <c r="J19" s="34">
        <v>31</v>
      </c>
      <c r="K19" s="34">
        <v>17</v>
      </c>
      <c r="L19" s="34">
        <v>10</v>
      </c>
      <c r="M19" s="34">
        <v>12</v>
      </c>
      <c r="N19" s="34">
        <v>9</v>
      </c>
      <c r="O19" s="34">
        <v>25</v>
      </c>
      <c r="P19" s="34">
        <v>21</v>
      </c>
      <c r="Q19" s="34">
        <v>17</v>
      </c>
      <c r="R19" s="34">
        <v>4</v>
      </c>
      <c r="S19" s="34">
        <v>7</v>
      </c>
      <c r="T19" s="34">
        <v>6</v>
      </c>
      <c r="U19" s="34">
        <v>15</v>
      </c>
      <c r="V19" s="34">
        <v>19</v>
      </c>
      <c r="W19" s="34">
        <v>13</v>
      </c>
      <c r="X19" s="34">
        <v>24</v>
      </c>
      <c r="Y19" s="34">
        <v>16</v>
      </c>
      <c r="Z19" s="34">
        <v>16</v>
      </c>
      <c r="AA19" s="34">
        <v>12</v>
      </c>
      <c r="AB19" s="34">
        <v>19</v>
      </c>
      <c r="AC19" s="34">
        <v>9</v>
      </c>
      <c r="AD19" s="34">
        <v>24</v>
      </c>
      <c r="AE19" s="34">
        <v>21</v>
      </c>
      <c r="AF19" s="34">
        <v>18</v>
      </c>
      <c r="AG19" s="34">
        <v>7</v>
      </c>
      <c r="AH19" s="34">
        <v>32</v>
      </c>
      <c r="AI19" s="34">
        <v>29</v>
      </c>
      <c r="AJ19" s="34">
        <v>7</v>
      </c>
      <c r="AK19" s="34">
        <v>20</v>
      </c>
      <c r="AL19" s="34">
        <v>1</v>
      </c>
      <c r="AM19" s="34">
        <v>3</v>
      </c>
      <c r="AN19" s="34">
        <v>12</v>
      </c>
      <c r="AO19" s="34">
        <v>19</v>
      </c>
      <c r="AP19" s="34">
        <v>5</v>
      </c>
      <c r="AQ19" s="34">
        <v>30</v>
      </c>
      <c r="AR19" s="34">
        <v>17</v>
      </c>
      <c r="AS19" s="34">
        <v>11</v>
      </c>
      <c r="AT19" s="35">
        <f t="shared" si="0"/>
        <v>637</v>
      </c>
    </row>
    <row r="20" spans="1:46" x14ac:dyDescent="0.25">
      <c r="A20" s="11" t="s">
        <v>119</v>
      </c>
      <c r="B20" s="6" t="s">
        <v>2</v>
      </c>
      <c r="C20" s="34">
        <v>2</v>
      </c>
      <c r="D20" s="34">
        <v>3</v>
      </c>
      <c r="E20" s="34">
        <v>2</v>
      </c>
      <c r="F20" s="34">
        <f>'[3]CARD 1'!$E$63+'[3]CARD 2'!$E$63</f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  <c r="AE20" s="36">
        <v>0</v>
      </c>
      <c r="AF20" s="36">
        <v>0</v>
      </c>
      <c r="AG20" s="36">
        <v>0</v>
      </c>
      <c r="AH20" s="36">
        <v>0</v>
      </c>
      <c r="AI20" s="36">
        <v>0</v>
      </c>
      <c r="AJ20" s="36">
        <v>0</v>
      </c>
      <c r="AK20" s="36">
        <v>0</v>
      </c>
      <c r="AL20" s="36">
        <v>0</v>
      </c>
      <c r="AM20" s="36">
        <v>0</v>
      </c>
      <c r="AN20" s="36">
        <v>0</v>
      </c>
      <c r="AO20" s="36">
        <v>0</v>
      </c>
      <c r="AP20" s="36">
        <v>0</v>
      </c>
      <c r="AQ20" s="36">
        <v>0</v>
      </c>
      <c r="AR20" s="36">
        <v>0</v>
      </c>
      <c r="AS20" s="36">
        <v>0</v>
      </c>
      <c r="AT20" s="35">
        <f t="shared" si="0"/>
        <v>7</v>
      </c>
    </row>
    <row r="21" spans="1:46" x14ac:dyDescent="0.25">
      <c r="A21" s="11" t="s">
        <v>107</v>
      </c>
      <c r="B21" s="6" t="s">
        <v>2</v>
      </c>
      <c r="C21" s="34">
        <v>9</v>
      </c>
      <c r="D21" s="34">
        <v>22</v>
      </c>
      <c r="E21" s="34">
        <v>7</v>
      </c>
      <c r="F21" s="34">
        <v>4</v>
      </c>
      <c r="G21" s="34">
        <v>32</v>
      </c>
      <c r="H21" s="34">
        <v>15</v>
      </c>
      <c r="I21" s="34">
        <v>98</v>
      </c>
      <c r="J21" s="34">
        <v>74</v>
      </c>
      <c r="K21" s="34">
        <v>38</v>
      </c>
      <c r="L21" s="34">
        <v>22</v>
      </c>
      <c r="M21" s="34">
        <v>23</v>
      </c>
      <c r="N21" s="34">
        <v>21</v>
      </c>
      <c r="O21" s="34">
        <v>58</v>
      </c>
      <c r="P21" s="34">
        <v>51</v>
      </c>
      <c r="Q21" s="34">
        <v>41</v>
      </c>
      <c r="R21" s="34">
        <v>5</v>
      </c>
      <c r="S21" s="34">
        <v>16</v>
      </c>
      <c r="T21" s="34">
        <v>12</v>
      </c>
      <c r="U21" s="34">
        <v>35</v>
      </c>
      <c r="V21" s="34">
        <v>46</v>
      </c>
      <c r="W21" s="34">
        <v>25</v>
      </c>
      <c r="X21" s="34">
        <v>47</v>
      </c>
      <c r="Y21" s="34">
        <v>55</v>
      </c>
      <c r="Z21" s="34">
        <v>37</v>
      </c>
      <c r="AA21" s="34">
        <v>27</v>
      </c>
      <c r="AB21" s="34">
        <v>47</v>
      </c>
      <c r="AC21" s="34">
        <v>20</v>
      </c>
      <c r="AD21" s="34">
        <v>57</v>
      </c>
      <c r="AE21" s="34">
        <v>50</v>
      </c>
      <c r="AF21" s="34">
        <v>43</v>
      </c>
      <c r="AG21" s="34">
        <v>12</v>
      </c>
      <c r="AH21" s="34">
        <v>78</v>
      </c>
      <c r="AI21" s="34">
        <v>69</v>
      </c>
      <c r="AJ21" s="34">
        <v>15</v>
      </c>
      <c r="AK21" s="34">
        <v>46</v>
      </c>
      <c r="AL21" s="34">
        <v>2</v>
      </c>
      <c r="AM21" s="34">
        <v>6</v>
      </c>
      <c r="AN21" s="34">
        <v>28</v>
      </c>
      <c r="AO21" s="34">
        <v>42</v>
      </c>
      <c r="AP21" s="34">
        <v>12</v>
      </c>
      <c r="AQ21" s="34">
        <v>72</v>
      </c>
      <c r="AR21" s="34">
        <v>40</v>
      </c>
      <c r="AS21" s="34">
        <v>27</v>
      </c>
      <c r="AT21" s="35">
        <f t="shared" si="0"/>
        <v>1486</v>
      </c>
    </row>
    <row r="22" spans="1:46" x14ac:dyDescent="0.25">
      <c r="A22" s="11" t="s">
        <v>120</v>
      </c>
      <c r="B22" s="6" t="s">
        <v>2</v>
      </c>
      <c r="C22" s="34">
        <v>14</v>
      </c>
      <c r="D22" s="34">
        <v>31</v>
      </c>
      <c r="E22" s="34">
        <v>11</v>
      </c>
      <c r="F22" s="34">
        <f>'[3]CARD 1'!$E$73+'[3]CARD 2'!$E$73</f>
        <v>13</v>
      </c>
      <c r="G22" s="34">
        <v>56</v>
      </c>
      <c r="H22" s="34">
        <v>26</v>
      </c>
      <c r="I22" s="34">
        <v>163</v>
      </c>
      <c r="J22" s="34">
        <v>123</v>
      </c>
      <c r="K22" s="34">
        <v>66</v>
      </c>
      <c r="L22" s="34">
        <v>39</v>
      </c>
      <c r="M22" s="34">
        <v>45</v>
      </c>
      <c r="N22" s="34">
        <v>34</v>
      </c>
      <c r="O22" s="34">
        <v>97</v>
      </c>
      <c r="P22" s="34">
        <v>83</v>
      </c>
      <c r="Q22" s="34">
        <v>68</v>
      </c>
      <c r="R22" s="34">
        <v>10</v>
      </c>
      <c r="S22" s="34">
        <v>28</v>
      </c>
      <c r="T22" s="34">
        <v>23</v>
      </c>
      <c r="U22" s="34">
        <v>58</v>
      </c>
      <c r="V22" s="34">
        <v>75</v>
      </c>
      <c r="W22" s="34">
        <v>49</v>
      </c>
      <c r="X22" s="34">
        <v>81</v>
      </c>
      <c r="Y22" s="34">
        <v>94</v>
      </c>
      <c r="Z22" s="34">
        <v>62</v>
      </c>
      <c r="AA22" s="34">
        <v>45</v>
      </c>
      <c r="AB22" s="34">
        <v>76</v>
      </c>
      <c r="AC22" s="34">
        <v>35</v>
      </c>
      <c r="AD22" s="34">
        <v>96</v>
      </c>
      <c r="AE22" s="34">
        <v>84</v>
      </c>
      <c r="AF22" s="34">
        <v>70</v>
      </c>
      <c r="AG22" s="34">
        <v>25</v>
      </c>
      <c r="AH22" s="34">
        <v>127</v>
      </c>
      <c r="AI22" s="34">
        <v>114</v>
      </c>
      <c r="AJ22" s="34">
        <v>26</v>
      </c>
      <c r="AK22" s="34">
        <v>78</v>
      </c>
      <c r="AL22" s="34">
        <v>4</v>
      </c>
      <c r="AM22" s="34">
        <v>12</v>
      </c>
      <c r="AN22" s="34">
        <v>46</v>
      </c>
      <c r="AO22" s="34">
        <v>74</v>
      </c>
      <c r="AP22" s="34">
        <v>20</v>
      </c>
      <c r="AQ22" s="34">
        <v>120</v>
      </c>
      <c r="AR22" s="34">
        <v>66</v>
      </c>
      <c r="AS22" s="34">
        <v>44</v>
      </c>
      <c r="AT22" s="35">
        <f t="shared" si="0"/>
        <v>2511</v>
      </c>
    </row>
    <row r="23" spans="1:46" x14ac:dyDescent="0.25">
      <c r="A23" s="11" t="s">
        <v>121</v>
      </c>
      <c r="B23" s="6" t="s">
        <v>2</v>
      </c>
      <c r="C23" s="34">
        <v>10</v>
      </c>
      <c r="D23" s="34">
        <v>21</v>
      </c>
      <c r="E23" s="34">
        <v>8</v>
      </c>
      <c r="F23" s="34">
        <v>7</v>
      </c>
      <c r="G23" s="34">
        <v>28</v>
      </c>
      <c r="H23" s="34">
        <v>13</v>
      </c>
      <c r="I23" s="34">
        <v>82</v>
      </c>
      <c r="J23" s="34">
        <v>62</v>
      </c>
      <c r="K23" s="34">
        <v>33</v>
      </c>
      <c r="L23" s="34">
        <v>20</v>
      </c>
      <c r="M23" s="34">
        <v>23</v>
      </c>
      <c r="N23" s="34">
        <v>17</v>
      </c>
      <c r="O23" s="34">
        <v>49</v>
      </c>
      <c r="P23" s="34">
        <v>42</v>
      </c>
      <c r="Q23" s="34">
        <v>34</v>
      </c>
      <c r="R23" s="34">
        <v>5</v>
      </c>
      <c r="S23" s="34">
        <v>14</v>
      </c>
      <c r="T23" s="34">
        <v>12</v>
      </c>
      <c r="U23" s="34">
        <v>29</v>
      </c>
      <c r="V23" s="34">
        <v>38</v>
      </c>
      <c r="W23" s="34">
        <v>25</v>
      </c>
      <c r="X23" s="34">
        <v>41</v>
      </c>
      <c r="Y23" s="34">
        <v>47</v>
      </c>
      <c r="Z23" s="34">
        <v>31</v>
      </c>
      <c r="AA23" s="34">
        <v>23</v>
      </c>
      <c r="AB23" s="34">
        <v>38</v>
      </c>
      <c r="AC23" s="34">
        <v>18</v>
      </c>
      <c r="AD23" s="34">
        <v>48</v>
      </c>
      <c r="AE23" s="34">
        <v>42</v>
      </c>
      <c r="AF23" s="34">
        <v>35</v>
      </c>
      <c r="AG23" s="34">
        <v>13</v>
      </c>
      <c r="AH23" s="34">
        <v>64</v>
      </c>
      <c r="AI23" s="34">
        <v>57</v>
      </c>
      <c r="AJ23" s="34">
        <v>13</v>
      </c>
      <c r="AK23" s="34">
        <v>39</v>
      </c>
      <c r="AL23" s="34">
        <v>2</v>
      </c>
      <c r="AM23" s="34">
        <v>6</v>
      </c>
      <c r="AN23" s="34">
        <v>23</v>
      </c>
      <c r="AO23" s="34">
        <v>37</v>
      </c>
      <c r="AP23" s="34">
        <v>10</v>
      </c>
      <c r="AQ23" s="34">
        <v>60</v>
      </c>
      <c r="AR23" s="34">
        <v>33</v>
      </c>
      <c r="AS23" s="34">
        <v>22</v>
      </c>
      <c r="AT23" s="35">
        <f t="shared" si="0"/>
        <v>1274</v>
      </c>
    </row>
    <row r="24" spans="1:46" x14ac:dyDescent="0.25">
      <c r="A24" s="11" t="s">
        <v>122</v>
      </c>
      <c r="B24" s="6" t="s">
        <v>2</v>
      </c>
      <c r="C24" s="34">
        <v>2</v>
      </c>
      <c r="D24" s="34">
        <v>4</v>
      </c>
      <c r="E24" s="34">
        <v>2</v>
      </c>
      <c r="F24" s="34">
        <v>2</v>
      </c>
      <c r="G24" s="34">
        <v>9</v>
      </c>
      <c r="H24" s="34">
        <v>4</v>
      </c>
      <c r="I24" s="34">
        <v>25</v>
      </c>
      <c r="J24" s="34">
        <v>19</v>
      </c>
      <c r="K24" s="34">
        <v>10</v>
      </c>
      <c r="L24" s="34">
        <v>6</v>
      </c>
      <c r="M24" s="34">
        <v>7</v>
      </c>
      <c r="N24" s="34">
        <v>5</v>
      </c>
      <c r="O24" s="34">
        <v>15</v>
      </c>
      <c r="P24" s="34">
        <v>13</v>
      </c>
      <c r="Q24" s="34">
        <v>11</v>
      </c>
      <c r="R24" s="34">
        <v>2</v>
      </c>
      <c r="S24" s="34">
        <v>5</v>
      </c>
      <c r="T24" s="34">
        <v>4</v>
      </c>
      <c r="U24" s="34">
        <v>9</v>
      </c>
      <c r="V24" s="34">
        <v>12</v>
      </c>
      <c r="W24" s="34">
        <v>8</v>
      </c>
      <c r="X24" s="34">
        <v>13</v>
      </c>
      <c r="Y24" s="34">
        <v>15</v>
      </c>
      <c r="Z24" s="34">
        <v>10</v>
      </c>
      <c r="AA24" s="34">
        <v>7</v>
      </c>
      <c r="AB24" s="34">
        <v>12</v>
      </c>
      <c r="AC24" s="34">
        <v>6</v>
      </c>
      <c r="AD24" s="34">
        <v>15</v>
      </c>
      <c r="AE24" s="34">
        <v>13</v>
      </c>
      <c r="AF24" s="34">
        <v>11</v>
      </c>
      <c r="AG24" s="34">
        <v>4</v>
      </c>
      <c r="AH24" s="34">
        <v>20</v>
      </c>
      <c r="AI24" s="34">
        <v>18</v>
      </c>
      <c r="AJ24" s="34">
        <v>4</v>
      </c>
      <c r="AK24" s="34">
        <v>12</v>
      </c>
      <c r="AL24" s="34">
        <v>1</v>
      </c>
      <c r="AM24" s="34">
        <v>2</v>
      </c>
      <c r="AN24" s="34">
        <v>7</v>
      </c>
      <c r="AO24" s="34">
        <v>12</v>
      </c>
      <c r="AP24" s="34">
        <v>4</v>
      </c>
      <c r="AQ24" s="34">
        <v>18</v>
      </c>
      <c r="AR24" s="34">
        <v>10</v>
      </c>
      <c r="AS24" s="34">
        <v>7</v>
      </c>
      <c r="AT24" s="35">
        <f t="shared" si="0"/>
        <v>395</v>
      </c>
    </row>
    <row r="25" spans="1:46" x14ac:dyDescent="0.25">
      <c r="A25" s="11" t="s">
        <v>123</v>
      </c>
      <c r="B25" s="6" t="s">
        <v>22</v>
      </c>
      <c r="C25" s="34">
        <f>'[2]CARD 2'!$E$81+'[2]CARD 1'!$E$81</f>
        <v>0</v>
      </c>
      <c r="D25" s="34">
        <f>'[2]CARD 1'!$F$81+'[2]CARD 2'!$F$81</f>
        <v>0</v>
      </c>
      <c r="E25" s="34">
        <f>'[2]CARD 1'!$G$81+'[2]CARD 2'!$G$81</f>
        <v>0</v>
      </c>
      <c r="F25" s="34">
        <v>4</v>
      </c>
      <c r="G25" s="34">
        <v>14</v>
      </c>
      <c r="H25" s="34">
        <v>7</v>
      </c>
      <c r="I25" s="34">
        <v>41</v>
      </c>
      <c r="J25" s="34">
        <v>31</v>
      </c>
      <c r="K25" s="34">
        <v>17</v>
      </c>
      <c r="L25" s="34">
        <v>10</v>
      </c>
      <c r="M25" s="34">
        <v>12</v>
      </c>
      <c r="N25" s="34">
        <v>9</v>
      </c>
      <c r="O25" s="34">
        <v>25</v>
      </c>
      <c r="P25" s="34">
        <v>21</v>
      </c>
      <c r="Q25" s="34">
        <v>17</v>
      </c>
      <c r="R25" s="34">
        <v>3</v>
      </c>
      <c r="S25" s="34">
        <v>7</v>
      </c>
      <c r="T25" s="34">
        <v>6</v>
      </c>
      <c r="U25" s="34">
        <v>15</v>
      </c>
      <c r="V25" s="34">
        <v>19</v>
      </c>
      <c r="W25" s="34">
        <v>13</v>
      </c>
      <c r="X25" s="34">
        <v>21</v>
      </c>
      <c r="Y25" s="34">
        <v>24</v>
      </c>
      <c r="Z25" s="34">
        <v>16</v>
      </c>
      <c r="AA25" s="34">
        <v>12</v>
      </c>
      <c r="AB25" s="34">
        <v>19</v>
      </c>
      <c r="AC25" s="34">
        <v>9</v>
      </c>
      <c r="AD25" s="34">
        <v>24</v>
      </c>
      <c r="AE25" s="34">
        <v>21</v>
      </c>
      <c r="AF25" s="34">
        <v>18</v>
      </c>
      <c r="AG25" s="34">
        <v>7</v>
      </c>
      <c r="AH25" s="34">
        <v>32</v>
      </c>
      <c r="AI25" s="34">
        <v>29</v>
      </c>
      <c r="AJ25" s="34">
        <v>7</v>
      </c>
      <c r="AK25" s="34">
        <v>20</v>
      </c>
      <c r="AL25" s="34">
        <v>1</v>
      </c>
      <c r="AM25" s="34">
        <v>3</v>
      </c>
      <c r="AN25" s="34">
        <v>12</v>
      </c>
      <c r="AO25" s="34">
        <v>19</v>
      </c>
      <c r="AP25" s="34">
        <v>5</v>
      </c>
      <c r="AQ25" s="34">
        <v>30</v>
      </c>
      <c r="AR25" s="34">
        <v>17</v>
      </c>
      <c r="AS25" s="34">
        <v>11</v>
      </c>
      <c r="AT25" s="35">
        <f t="shared" si="0"/>
        <v>628</v>
      </c>
    </row>
    <row r="26" spans="1:46" x14ac:dyDescent="0.25">
      <c r="A26" s="11" t="s">
        <v>19</v>
      </c>
      <c r="B26" s="6" t="s">
        <v>22</v>
      </c>
      <c r="C26" s="34">
        <f>'[2]CARD 2'!$E$82+'[2]CARD 1'!$F$82</f>
        <v>0</v>
      </c>
      <c r="D26" s="34">
        <f>'[2]CARD 2'!$F$82+'[2]CARD 1'!$F$82</f>
        <v>0</v>
      </c>
      <c r="E26" s="34">
        <f>'[2]CARD 1'!$G$82+'[2]CARD 2'!$G$82</f>
        <v>0</v>
      </c>
      <c r="F26" s="34">
        <v>4</v>
      </c>
      <c r="G26" s="34">
        <v>14</v>
      </c>
      <c r="H26" s="34">
        <v>7</v>
      </c>
      <c r="I26" s="34">
        <v>41</v>
      </c>
      <c r="J26" s="34">
        <v>31</v>
      </c>
      <c r="K26" s="34">
        <v>17</v>
      </c>
      <c r="L26" s="34">
        <v>10</v>
      </c>
      <c r="M26" s="34">
        <v>12</v>
      </c>
      <c r="N26" s="34">
        <v>9</v>
      </c>
      <c r="O26" s="34">
        <v>25</v>
      </c>
      <c r="P26" s="34">
        <v>21</v>
      </c>
      <c r="Q26" s="34">
        <v>17</v>
      </c>
      <c r="R26" s="34">
        <v>3</v>
      </c>
      <c r="S26" s="34">
        <v>7</v>
      </c>
      <c r="T26" s="34">
        <v>6</v>
      </c>
      <c r="U26" s="34">
        <v>15</v>
      </c>
      <c r="V26" s="34">
        <v>19</v>
      </c>
      <c r="W26" s="34">
        <v>13</v>
      </c>
      <c r="X26" s="34">
        <v>21</v>
      </c>
      <c r="Y26" s="34">
        <v>24</v>
      </c>
      <c r="Z26" s="34">
        <v>16</v>
      </c>
      <c r="AA26" s="34">
        <v>12</v>
      </c>
      <c r="AB26" s="34">
        <v>19</v>
      </c>
      <c r="AC26" s="34">
        <v>9</v>
      </c>
      <c r="AD26" s="34">
        <v>24</v>
      </c>
      <c r="AE26" s="34">
        <v>21</v>
      </c>
      <c r="AF26" s="34">
        <v>18</v>
      </c>
      <c r="AG26" s="34">
        <v>7</v>
      </c>
      <c r="AH26" s="34">
        <v>32</v>
      </c>
      <c r="AI26" s="34">
        <v>29</v>
      </c>
      <c r="AJ26" s="34">
        <v>7</v>
      </c>
      <c r="AK26" s="34">
        <v>20</v>
      </c>
      <c r="AL26" s="34">
        <v>1</v>
      </c>
      <c r="AM26" s="34">
        <v>3</v>
      </c>
      <c r="AN26" s="34">
        <v>12</v>
      </c>
      <c r="AO26" s="34">
        <v>19</v>
      </c>
      <c r="AP26" s="34">
        <v>5</v>
      </c>
      <c r="AQ26" s="34">
        <v>30</v>
      </c>
      <c r="AR26" s="34">
        <v>17</v>
      </c>
      <c r="AS26" s="34">
        <v>11</v>
      </c>
      <c r="AT26" s="35">
        <f t="shared" si="0"/>
        <v>628</v>
      </c>
    </row>
    <row r="27" spans="1:46" x14ac:dyDescent="0.25">
      <c r="A27" s="11" t="s">
        <v>20</v>
      </c>
      <c r="B27" s="6" t="s">
        <v>22</v>
      </c>
      <c r="C27" s="34">
        <v>3</v>
      </c>
      <c r="D27" s="34">
        <v>6</v>
      </c>
      <c r="E27" s="34">
        <v>2</v>
      </c>
      <c r="F27" s="34">
        <f>'[3]CARD 1'!$E$83+'[3]CARD 2'!$E$83</f>
        <v>0</v>
      </c>
      <c r="G27" s="34">
        <f>'[1]CARD 1'!$I$84+'[1]CARD 2'!$I$85</f>
        <v>0</v>
      </c>
      <c r="H27" s="34">
        <v>7</v>
      </c>
      <c r="I27" s="34">
        <v>41</v>
      </c>
      <c r="J27" s="34">
        <v>31</v>
      </c>
      <c r="K27" s="34">
        <v>17</v>
      </c>
      <c r="L27" s="34">
        <v>10</v>
      </c>
      <c r="M27" s="34">
        <v>12</v>
      </c>
      <c r="N27" s="34">
        <v>9</v>
      </c>
      <c r="O27" s="34">
        <v>25</v>
      </c>
      <c r="P27" s="34">
        <v>21</v>
      </c>
      <c r="Q27" s="34">
        <v>17</v>
      </c>
      <c r="R27" s="34">
        <v>3</v>
      </c>
      <c r="S27" s="34">
        <v>7</v>
      </c>
      <c r="T27" s="34">
        <v>6</v>
      </c>
      <c r="U27" s="34">
        <v>15</v>
      </c>
      <c r="V27" s="34">
        <v>19</v>
      </c>
      <c r="W27" s="34">
        <v>13</v>
      </c>
      <c r="X27" s="34">
        <v>21</v>
      </c>
      <c r="Y27" s="34">
        <v>24</v>
      </c>
      <c r="Z27" s="34">
        <v>16</v>
      </c>
      <c r="AA27" s="34">
        <v>12</v>
      </c>
      <c r="AB27" s="34">
        <v>19</v>
      </c>
      <c r="AC27" s="34">
        <v>9</v>
      </c>
      <c r="AD27" s="34">
        <v>24</v>
      </c>
      <c r="AE27" s="34">
        <v>21</v>
      </c>
      <c r="AF27" s="34">
        <v>18</v>
      </c>
      <c r="AG27" s="34">
        <v>7</v>
      </c>
      <c r="AH27" s="34">
        <v>32</v>
      </c>
      <c r="AI27" s="34">
        <v>29</v>
      </c>
      <c r="AJ27" s="34">
        <v>7</v>
      </c>
      <c r="AK27" s="34">
        <v>20</v>
      </c>
      <c r="AL27" s="34">
        <v>1</v>
      </c>
      <c r="AM27" s="34">
        <v>3</v>
      </c>
      <c r="AN27" s="34">
        <v>12</v>
      </c>
      <c r="AO27" s="34">
        <v>19</v>
      </c>
      <c r="AP27" s="34">
        <v>5</v>
      </c>
      <c r="AQ27" s="34">
        <v>30</v>
      </c>
      <c r="AR27" s="34">
        <v>17</v>
      </c>
      <c r="AS27" s="34">
        <v>11</v>
      </c>
      <c r="AT27" s="35">
        <f t="shared" si="0"/>
        <v>621</v>
      </c>
    </row>
    <row r="28" spans="1:46" x14ac:dyDescent="0.25">
      <c r="A28" s="11" t="s">
        <v>21</v>
      </c>
      <c r="B28" s="6" t="s">
        <v>22</v>
      </c>
      <c r="C28" s="34">
        <f>'[2]CARD 1'!$E$84+'[2]CARD 2'!$E$84</f>
        <v>0</v>
      </c>
      <c r="D28" s="34">
        <f>'[2]CARD 2'!$E$84+'[2]CARD 1'!$E$84</f>
        <v>0</v>
      </c>
      <c r="E28" s="34">
        <f>'[2]CARD 1'!$G$84+'[2]CARD 2'!$G$84</f>
        <v>0</v>
      </c>
      <c r="F28" s="34">
        <f>'[3]CARD 1'!$E$84+'[3]CARD 2'!$E$84</f>
        <v>0</v>
      </c>
      <c r="G28" s="34">
        <f>'[1]CARD 1'!$I$85+'[1]CARD 2'!$I$85</f>
        <v>0</v>
      </c>
      <c r="H28" s="34">
        <f>'[1]CARD 1'!$I$85+'[1]CARD 2'!$I$85</f>
        <v>0</v>
      </c>
      <c r="I28" s="34">
        <f>'[1]CARD 1'!$I$85+'[1]CARD 2'!$I$85</f>
        <v>0</v>
      </c>
      <c r="J28" s="34">
        <f>'[1]CARD 1'!$I$85+'[1]CARD 2'!$I$85</f>
        <v>0</v>
      </c>
      <c r="K28" s="34">
        <f>'[1]CARD 1'!$I$85+'[1]CARD 2'!$I$85</f>
        <v>0</v>
      </c>
      <c r="L28" s="34">
        <f>'[1]CARD 1'!$I$85+'[1]CARD 2'!$I$85</f>
        <v>0</v>
      </c>
      <c r="M28" s="34">
        <f>'[1]CARD 1'!$I$85+'[1]CARD 2'!$I$85</f>
        <v>0</v>
      </c>
      <c r="N28" s="34">
        <f>'[1]CARD 1'!$I$85+'[1]CARD 2'!$I$85</f>
        <v>0</v>
      </c>
      <c r="O28" s="34">
        <f>'[1]CARD 1'!$I$85+'[1]CARD 2'!$I$85</f>
        <v>0</v>
      </c>
      <c r="P28" s="34">
        <f>'[1]CARD 1'!$I$85+'[1]CARD 2'!$I$85</f>
        <v>0</v>
      </c>
      <c r="Q28" s="34">
        <f>'[1]CARD 1'!$I$85+'[1]CARD 2'!$I$85</f>
        <v>0</v>
      </c>
      <c r="R28" s="34">
        <f>'[1]CARD 1'!$I$85+'[1]CARD 2'!$I$85</f>
        <v>0</v>
      </c>
      <c r="S28" s="34">
        <f>'[1]CARD 1'!$I$85+'[1]CARD 2'!$I$85</f>
        <v>0</v>
      </c>
      <c r="T28" s="34">
        <f>'[1]CARD 1'!$I$85+'[1]CARD 2'!$I$85</f>
        <v>0</v>
      </c>
      <c r="U28" s="34">
        <f>'[1]CARD 1'!$I$85+'[1]CARD 2'!$I$85</f>
        <v>0</v>
      </c>
      <c r="V28" s="34">
        <f>'[1]CARD 1'!$I$85+'[1]CARD 2'!$I$85</f>
        <v>0</v>
      </c>
      <c r="W28" s="34">
        <f>'[1]CARD 1'!$I$85+'[1]CARD 2'!$I$85</f>
        <v>0</v>
      </c>
      <c r="X28" s="34">
        <f>'[1]CARD 1'!$I$85+'[1]CARD 2'!$I$85</f>
        <v>0</v>
      </c>
      <c r="Y28" s="34">
        <f>'[1]CARD 1'!$I$85+'[1]CARD 2'!$I$85</f>
        <v>0</v>
      </c>
      <c r="Z28" s="34">
        <f>'[1]CARD 1'!$I$85+'[1]CARD 2'!$I$85</f>
        <v>0</v>
      </c>
      <c r="AA28" s="34">
        <f>'[1]CARD 1'!$I$85+'[1]CARD 2'!$I$85</f>
        <v>0</v>
      </c>
      <c r="AB28" s="34">
        <f>'[1]CARD 1'!$I$85+'[1]CARD 2'!$I$85</f>
        <v>0</v>
      </c>
      <c r="AC28" s="34">
        <f>'[1]CARD 1'!$I$85+'[1]CARD 2'!$I$85</f>
        <v>0</v>
      </c>
      <c r="AD28" s="34">
        <f>'[1]CARD 1'!$I$85+'[1]CARD 2'!$I$85</f>
        <v>0</v>
      </c>
      <c r="AE28" s="34">
        <f>'[1]CARD 1'!$I$85+'[1]CARD 2'!$I$85</f>
        <v>0</v>
      </c>
      <c r="AF28" s="34">
        <f>'[1]CARD 1'!$I$85+'[1]CARD 2'!$I$85</f>
        <v>0</v>
      </c>
      <c r="AG28" s="34">
        <f>'[1]CARD 1'!$I$85+'[1]CARD 2'!$I$85</f>
        <v>0</v>
      </c>
      <c r="AH28" s="34">
        <f>'[1]CARD 1'!$I$85+'[1]CARD 2'!$I$85</f>
        <v>0</v>
      </c>
      <c r="AI28" s="34">
        <f>'[1]CARD 1'!$I$85+'[1]CARD 2'!$I$85</f>
        <v>0</v>
      </c>
      <c r="AJ28" s="34">
        <f>'[1]CARD 1'!$I$85+'[1]CARD 2'!$I$85</f>
        <v>0</v>
      </c>
      <c r="AK28" s="34">
        <f>'[1]CARD 1'!$I$85+'[1]CARD 2'!$I$85</f>
        <v>0</v>
      </c>
      <c r="AL28" s="34">
        <f>'[1]CARD 1'!$I$85+'[1]CARD 2'!$I$85</f>
        <v>0</v>
      </c>
      <c r="AM28" s="34">
        <f>'[1]CARD 1'!$I$85+'[1]CARD 2'!$I$85</f>
        <v>0</v>
      </c>
      <c r="AN28" s="34">
        <f>'[1]CARD 1'!$I$85+'[1]CARD 2'!$I$85</f>
        <v>0</v>
      </c>
      <c r="AO28" s="34">
        <f>'[1]CARD 1'!$I$85+'[1]CARD 2'!$I$85</f>
        <v>0</v>
      </c>
      <c r="AP28" s="34">
        <f>'[1]CARD 1'!$I$85+'[1]CARD 2'!$I$85</f>
        <v>0</v>
      </c>
      <c r="AQ28" s="34">
        <f>'[1]CARD 1'!$I$85+'[1]CARD 2'!$I$85</f>
        <v>0</v>
      </c>
      <c r="AR28" s="34">
        <f>'[1]CARD 1'!$I$85+'[1]CARD 2'!$I$85</f>
        <v>0</v>
      </c>
      <c r="AS28" s="34">
        <f>'[1]CARD 1'!$I$85+'[1]CARD 2'!$I$85</f>
        <v>0</v>
      </c>
      <c r="AT28" s="35">
        <f t="shared" si="0"/>
        <v>0</v>
      </c>
    </row>
  </sheetData>
  <pageMargins left="0.511811024" right="0.511811024" top="0.78740157499999996" bottom="0.78740157499999996" header="0.31496062000000002" footer="0.31496062000000002"/>
  <pageSetup paperSize="9" scale="88" fitToWidth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T28"/>
  <sheetViews>
    <sheetView workbookViewId="0">
      <pane xSplit="1" topLeftCell="AF1" activePane="topRight" state="frozen"/>
      <selection activeCell="A3" sqref="A3"/>
      <selection pane="topRight" activeCell="A17" sqref="A17"/>
    </sheetView>
  </sheetViews>
  <sheetFormatPr defaultRowHeight="15" x14ac:dyDescent="0.25"/>
  <cols>
    <col min="1" max="1" width="30.5703125" bestFit="1" customWidth="1"/>
  </cols>
  <sheetData>
    <row r="1" spans="1:46" ht="16.5" thickBot="1" x14ac:dyDescent="0.3">
      <c r="A1" s="16" t="s">
        <v>73</v>
      </c>
      <c r="B1" s="1"/>
      <c r="C1" s="17"/>
      <c r="D1" s="18"/>
      <c r="E1" s="18"/>
      <c r="F1" s="18"/>
      <c r="G1" s="18"/>
    </row>
    <row r="2" spans="1:46" ht="158.25" x14ac:dyDescent="0.25">
      <c r="A2" s="19" t="s">
        <v>15</v>
      </c>
      <c r="B2" s="3" t="s">
        <v>1</v>
      </c>
      <c r="C2" s="13" t="s">
        <v>10</v>
      </c>
      <c r="D2" s="13" t="s">
        <v>11</v>
      </c>
      <c r="E2" s="13" t="s">
        <v>12</v>
      </c>
      <c r="F2" s="14" t="s">
        <v>13</v>
      </c>
      <c r="G2" s="15" t="s">
        <v>14</v>
      </c>
      <c r="H2" s="12" t="s">
        <v>27</v>
      </c>
      <c r="I2" s="12" t="s">
        <v>26</v>
      </c>
      <c r="J2" s="12" t="s">
        <v>28</v>
      </c>
      <c r="K2" s="12" t="s">
        <v>29</v>
      </c>
      <c r="L2" s="12" t="s">
        <v>30</v>
      </c>
      <c r="M2" s="12" t="s">
        <v>31</v>
      </c>
      <c r="N2" s="12" t="s">
        <v>32</v>
      </c>
      <c r="O2" s="12" t="s">
        <v>33</v>
      </c>
      <c r="P2" s="12" t="s">
        <v>34</v>
      </c>
      <c r="Q2" s="12" t="s">
        <v>35</v>
      </c>
      <c r="R2" s="12" t="s">
        <v>36</v>
      </c>
      <c r="S2" s="12" t="s">
        <v>37</v>
      </c>
      <c r="T2" s="12" t="s">
        <v>38</v>
      </c>
      <c r="U2" s="12" t="s">
        <v>39</v>
      </c>
      <c r="V2" s="12" t="s">
        <v>40</v>
      </c>
      <c r="W2" s="12" t="s">
        <v>42</v>
      </c>
      <c r="X2" s="21" t="s">
        <v>41</v>
      </c>
      <c r="Y2" s="21" t="s">
        <v>43</v>
      </c>
      <c r="Z2" s="21" t="s">
        <v>44</v>
      </c>
      <c r="AA2" s="21" t="s">
        <v>46</v>
      </c>
      <c r="AB2" s="21" t="s">
        <v>45</v>
      </c>
      <c r="AC2" s="4" t="s">
        <v>47</v>
      </c>
      <c r="AD2" s="4" t="s">
        <v>48</v>
      </c>
      <c r="AE2" s="21" t="s">
        <v>49</v>
      </c>
      <c r="AF2" s="21" t="s">
        <v>50</v>
      </c>
      <c r="AG2" s="21" t="s">
        <v>51</v>
      </c>
      <c r="AH2" s="22" t="s">
        <v>52</v>
      </c>
      <c r="AI2" s="21" t="s">
        <v>53</v>
      </c>
      <c r="AJ2" s="21" t="s">
        <v>54</v>
      </c>
      <c r="AK2" s="4" t="s">
        <v>55</v>
      </c>
      <c r="AL2" s="21" t="s">
        <v>56</v>
      </c>
      <c r="AM2" s="21" t="s">
        <v>57</v>
      </c>
      <c r="AN2" s="4" t="s">
        <v>58</v>
      </c>
      <c r="AO2" s="21" t="s">
        <v>59</v>
      </c>
      <c r="AP2" s="21" t="s">
        <v>60</v>
      </c>
      <c r="AQ2" s="21" t="s">
        <v>61</v>
      </c>
      <c r="AR2" s="21" t="s">
        <v>62</v>
      </c>
      <c r="AS2" s="23" t="s">
        <v>63</v>
      </c>
      <c r="AT2" s="9" t="s">
        <v>76</v>
      </c>
    </row>
    <row r="3" spans="1:46" x14ac:dyDescent="0.25">
      <c r="A3" s="11" t="s">
        <v>109</v>
      </c>
      <c r="B3" s="6" t="s">
        <v>2</v>
      </c>
      <c r="C3" s="5">
        <v>18</v>
      </c>
      <c r="D3" s="5">
        <v>40</v>
      </c>
      <c r="E3" s="5">
        <v>15</v>
      </c>
      <c r="F3" s="5">
        <f>'[3]CARD 3'!$E$19+'[3]CARD 4'!$E$19</f>
        <v>13</v>
      </c>
      <c r="G3" s="5">
        <v>55</v>
      </c>
      <c r="H3" s="5">
        <v>26</v>
      </c>
      <c r="I3" s="5">
        <v>163</v>
      </c>
      <c r="J3" s="5">
        <v>123</v>
      </c>
      <c r="K3" s="5">
        <v>66</v>
      </c>
      <c r="L3" s="5">
        <v>39</v>
      </c>
      <c r="M3" s="5">
        <v>45</v>
      </c>
      <c r="N3" s="5">
        <v>34</v>
      </c>
      <c r="O3" s="5">
        <v>97</v>
      </c>
      <c r="P3" s="5">
        <v>83</v>
      </c>
      <c r="Q3" s="5">
        <v>68</v>
      </c>
      <c r="R3" s="5">
        <v>10</v>
      </c>
      <c r="S3" s="5">
        <v>28</v>
      </c>
      <c r="T3" s="5">
        <v>23</v>
      </c>
      <c r="U3" s="5">
        <v>58</v>
      </c>
      <c r="V3" s="5">
        <v>75</v>
      </c>
      <c r="W3" s="5">
        <v>49</v>
      </c>
      <c r="X3" s="5">
        <v>81</v>
      </c>
      <c r="Y3" s="5">
        <v>94</v>
      </c>
      <c r="Z3" s="5">
        <v>62</v>
      </c>
      <c r="AA3" s="5">
        <v>45</v>
      </c>
      <c r="AB3" s="5">
        <v>76</v>
      </c>
      <c r="AC3" s="5">
        <v>35</v>
      </c>
      <c r="AD3" s="5">
        <v>96</v>
      </c>
      <c r="AE3" s="5">
        <v>84</v>
      </c>
      <c r="AF3" s="5">
        <v>70</v>
      </c>
      <c r="AG3" s="5">
        <v>25</v>
      </c>
      <c r="AH3" s="5">
        <v>127</v>
      </c>
      <c r="AI3" s="5">
        <v>114</v>
      </c>
      <c r="AJ3" s="5">
        <v>26</v>
      </c>
      <c r="AK3" s="5">
        <v>78</v>
      </c>
      <c r="AL3" s="5">
        <v>4</v>
      </c>
      <c r="AM3" s="5">
        <v>12</v>
      </c>
      <c r="AN3" s="5">
        <v>46</v>
      </c>
      <c r="AO3" s="5">
        <v>74</v>
      </c>
      <c r="AP3" s="5">
        <v>20</v>
      </c>
      <c r="AQ3" s="5">
        <v>120</v>
      </c>
      <c r="AR3" s="5">
        <v>66</v>
      </c>
      <c r="AS3" s="5">
        <v>44</v>
      </c>
      <c r="AT3" s="8">
        <f>SUM(C3:AS3)</f>
        <v>2527</v>
      </c>
    </row>
    <row r="4" spans="1:46" x14ac:dyDescent="0.25">
      <c r="A4" s="11" t="s">
        <v>110</v>
      </c>
      <c r="B4" s="6" t="s">
        <v>2</v>
      </c>
      <c r="C4" s="5">
        <v>6</v>
      </c>
      <c r="D4" s="5">
        <v>17</v>
      </c>
      <c r="E4" s="5">
        <v>5</v>
      </c>
      <c r="F4" s="5">
        <v>6</v>
      </c>
      <c r="G4" s="5">
        <v>18</v>
      </c>
      <c r="H4" s="34">
        <v>7</v>
      </c>
      <c r="I4" s="34">
        <v>40</v>
      </c>
      <c r="J4" s="34">
        <v>30</v>
      </c>
      <c r="K4" s="34">
        <v>18</v>
      </c>
      <c r="L4" s="34">
        <v>10</v>
      </c>
      <c r="M4" s="34">
        <v>13</v>
      </c>
      <c r="N4" s="34">
        <v>10</v>
      </c>
      <c r="O4" s="34">
        <v>25</v>
      </c>
      <c r="P4" s="34">
        <v>20</v>
      </c>
      <c r="Q4" s="34">
        <v>15</v>
      </c>
      <c r="R4" s="34">
        <v>3</v>
      </c>
      <c r="S4" s="34">
        <v>7</v>
      </c>
      <c r="T4" s="34">
        <v>6</v>
      </c>
      <c r="U4" s="34">
        <v>15</v>
      </c>
      <c r="V4" s="34">
        <v>22</v>
      </c>
      <c r="W4" s="34">
        <v>15</v>
      </c>
      <c r="X4" s="34">
        <v>25</v>
      </c>
      <c r="Y4" s="34">
        <v>28</v>
      </c>
      <c r="Z4" s="34">
        <v>18</v>
      </c>
      <c r="AA4" s="34">
        <v>12</v>
      </c>
      <c r="AB4" s="34">
        <v>20</v>
      </c>
      <c r="AC4" s="34">
        <v>10</v>
      </c>
      <c r="AD4" s="34">
        <v>25</v>
      </c>
      <c r="AE4" s="34">
        <v>20</v>
      </c>
      <c r="AF4" s="34">
        <v>18</v>
      </c>
      <c r="AG4" s="34">
        <v>8</v>
      </c>
      <c r="AH4" s="34">
        <v>35</v>
      </c>
      <c r="AI4" s="34">
        <v>25</v>
      </c>
      <c r="AJ4" s="34">
        <v>7</v>
      </c>
      <c r="AK4" s="34">
        <v>20</v>
      </c>
      <c r="AL4" s="34">
        <v>2</v>
      </c>
      <c r="AM4" s="34">
        <v>4</v>
      </c>
      <c r="AN4" s="34">
        <v>12</v>
      </c>
      <c r="AO4" s="34">
        <v>18</v>
      </c>
      <c r="AP4" s="34">
        <v>6</v>
      </c>
      <c r="AQ4" s="34">
        <v>30</v>
      </c>
      <c r="AR4" s="34">
        <v>17</v>
      </c>
      <c r="AS4" s="34">
        <v>12</v>
      </c>
      <c r="AT4" s="8">
        <f t="shared" ref="AT4:AT28" si="0">SUM(C4:AS4)</f>
        <v>680</v>
      </c>
    </row>
    <row r="5" spans="1:46" x14ac:dyDescent="0.25">
      <c r="A5" s="11" t="s">
        <v>124</v>
      </c>
      <c r="B5" s="6" t="s">
        <v>9</v>
      </c>
      <c r="C5" s="5">
        <v>4</v>
      </c>
      <c r="D5" s="5">
        <v>9</v>
      </c>
      <c r="E5" s="5">
        <v>3</v>
      </c>
      <c r="F5" s="5">
        <v>5</v>
      </c>
      <c r="G5" s="5">
        <v>20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8">
        <f t="shared" si="0"/>
        <v>41</v>
      </c>
    </row>
    <row r="6" spans="1:46" x14ac:dyDescent="0.25">
      <c r="A6" s="11" t="s">
        <v>17</v>
      </c>
      <c r="B6" s="6" t="s">
        <v>9</v>
      </c>
      <c r="C6" s="5">
        <f>'[2]CARD 3'!$E$27+'[2]CARD 4'!$E$27</f>
        <v>0</v>
      </c>
      <c r="D6" s="5">
        <f>'[2]CARD 3'!$F$27+'[2]CARD 4'!$F$27</f>
        <v>0</v>
      </c>
      <c r="E6" s="5">
        <f>'[2]CARD 3'!$G$27+'[2]CARD 4'!$G$27</f>
        <v>0</v>
      </c>
      <c r="F6" s="5">
        <f>'[3]CARD 3'!$E$27+'[3]CARD 4'!$E$27</f>
        <v>0</v>
      </c>
      <c r="G6" s="5">
        <f>'[1]CARD 3'!$I$29+'[1]CARD 4'!$I$28</f>
        <v>0</v>
      </c>
      <c r="H6" s="5">
        <f>'[1]CARD 3'!$I$29+'[1]CARD 4'!$I$28</f>
        <v>0</v>
      </c>
      <c r="I6" s="5">
        <f>'[1]CARD 3'!$I$29+'[1]CARD 4'!$I$28</f>
        <v>0</v>
      </c>
      <c r="J6" s="5">
        <f>'[1]CARD 3'!$I$29+'[1]CARD 4'!$I$28</f>
        <v>0</v>
      </c>
      <c r="K6" s="5">
        <f>'[1]CARD 3'!$I$29+'[1]CARD 4'!$I$28</f>
        <v>0</v>
      </c>
      <c r="L6" s="5">
        <f>'[1]CARD 3'!$I$29+'[1]CARD 4'!$I$28</f>
        <v>0</v>
      </c>
      <c r="M6" s="5">
        <f>'[1]CARD 3'!$I$29+'[1]CARD 4'!$I$28</f>
        <v>0</v>
      </c>
      <c r="N6" s="5">
        <f>'[1]CARD 3'!$I$29+'[1]CARD 4'!$I$28</f>
        <v>0</v>
      </c>
      <c r="O6" s="5">
        <f>'[1]CARD 3'!$I$29+'[1]CARD 4'!$I$28</f>
        <v>0</v>
      </c>
      <c r="P6" s="5">
        <f>'[1]CARD 3'!$I$29+'[1]CARD 4'!$I$28</f>
        <v>0</v>
      </c>
      <c r="Q6" s="5">
        <f>'[1]CARD 3'!$I$29+'[1]CARD 4'!$I$28</f>
        <v>0</v>
      </c>
      <c r="R6" s="5">
        <f>'[1]CARD 3'!$I$29+'[1]CARD 4'!$I$28</f>
        <v>0</v>
      </c>
      <c r="S6" s="5">
        <f>'[1]CARD 3'!$I$29+'[1]CARD 4'!$I$28</f>
        <v>0</v>
      </c>
      <c r="T6" s="5">
        <f>'[1]CARD 3'!$I$29+'[1]CARD 4'!$I$28</f>
        <v>0</v>
      </c>
      <c r="U6" s="5">
        <f>'[1]CARD 3'!$I$29+'[1]CARD 4'!$I$28</f>
        <v>0</v>
      </c>
      <c r="V6" s="5">
        <f>'[1]CARD 3'!$I$29+'[1]CARD 4'!$I$28</f>
        <v>0</v>
      </c>
      <c r="W6" s="5">
        <f>'[1]CARD 3'!$I$29+'[1]CARD 4'!$I$28</f>
        <v>0</v>
      </c>
      <c r="X6" s="5">
        <f>'[1]CARD 3'!$I$29+'[1]CARD 4'!$I$28</f>
        <v>0</v>
      </c>
      <c r="Y6" s="5">
        <f>'[1]CARD 3'!$I$29+'[1]CARD 4'!$I$28</f>
        <v>0</v>
      </c>
      <c r="Z6" s="5">
        <f>'[1]CARD 3'!$I$29+'[1]CARD 4'!$I$28</f>
        <v>0</v>
      </c>
      <c r="AA6" s="5">
        <f>'[1]CARD 3'!$I$29+'[1]CARD 4'!$I$28</f>
        <v>0</v>
      </c>
      <c r="AB6" s="5">
        <f>'[1]CARD 3'!$I$29+'[1]CARD 4'!$I$28</f>
        <v>0</v>
      </c>
      <c r="AC6" s="5">
        <f>'[1]CARD 3'!$I$29+'[1]CARD 4'!$I$28</f>
        <v>0</v>
      </c>
      <c r="AD6" s="5">
        <f>'[1]CARD 3'!$I$29+'[1]CARD 4'!$I$28</f>
        <v>0</v>
      </c>
      <c r="AE6" s="5">
        <f>'[1]CARD 3'!$I$29+'[1]CARD 4'!$I$28</f>
        <v>0</v>
      </c>
      <c r="AF6" s="5">
        <f>'[1]CARD 3'!$I$29+'[1]CARD 4'!$I$28</f>
        <v>0</v>
      </c>
      <c r="AG6" s="5">
        <f>'[1]CARD 3'!$I$29+'[1]CARD 4'!$I$28</f>
        <v>0</v>
      </c>
      <c r="AH6" s="5">
        <f>'[1]CARD 3'!$I$29+'[1]CARD 4'!$I$28</f>
        <v>0</v>
      </c>
      <c r="AI6" s="5">
        <f>'[1]CARD 3'!$I$29+'[1]CARD 4'!$I$28</f>
        <v>0</v>
      </c>
      <c r="AJ6" s="5">
        <f>'[1]CARD 3'!$I$29+'[1]CARD 4'!$I$28</f>
        <v>0</v>
      </c>
      <c r="AK6" s="5">
        <f>'[1]CARD 3'!$I$29+'[1]CARD 4'!$I$28</f>
        <v>0</v>
      </c>
      <c r="AL6" s="5">
        <f>'[1]CARD 3'!$I$29+'[1]CARD 4'!$I$28</f>
        <v>0</v>
      </c>
      <c r="AM6" s="5">
        <f>'[1]CARD 3'!$I$29+'[1]CARD 4'!$I$28</f>
        <v>0</v>
      </c>
      <c r="AN6" s="5">
        <f>'[1]CARD 3'!$I$29+'[1]CARD 4'!$I$28</f>
        <v>0</v>
      </c>
      <c r="AO6" s="5">
        <f>'[1]CARD 3'!$I$29+'[1]CARD 4'!$I$28</f>
        <v>0</v>
      </c>
      <c r="AP6" s="5">
        <f>'[1]CARD 3'!$I$29+'[1]CARD 4'!$I$28</f>
        <v>0</v>
      </c>
      <c r="AQ6" s="5">
        <f>'[1]CARD 3'!$I$29+'[1]CARD 4'!$I$28</f>
        <v>0</v>
      </c>
      <c r="AR6" s="5">
        <f>'[1]CARD 3'!$I$29+'[1]CARD 4'!$I$28</f>
        <v>0</v>
      </c>
      <c r="AS6" s="5">
        <f>'[1]CARD 3'!$I$29+'[1]CARD 4'!$I$28</f>
        <v>0</v>
      </c>
      <c r="AT6" s="8">
        <f t="shared" si="0"/>
        <v>0</v>
      </c>
    </row>
    <row r="7" spans="1:46" x14ac:dyDescent="0.25">
      <c r="A7" s="11" t="s">
        <v>82</v>
      </c>
      <c r="B7" s="6" t="s">
        <v>9</v>
      </c>
      <c r="C7" s="5">
        <v>8</v>
      </c>
      <c r="D7" s="5">
        <v>17</v>
      </c>
      <c r="E7" s="5">
        <v>6</v>
      </c>
      <c r="F7" s="5">
        <v>10</v>
      </c>
      <c r="G7" s="5">
        <v>40</v>
      </c>
      <c r="H7" s="34">
        <v>19</v>
      </c>
      <c r="I7" s="34">
        <v>119</v>
      </c>
      <c r="J7" s="34">
        <v>91</v>
      </c>
      <c r="K7" s="34">
        <v>47</v>
      </c>
      <c r="L7" s="34">
        <v>27</v>
      </c>
      <c r="M7" s="34">
        <v>28</v>
      </c>
      <c r="N7" s="34">
        <v>26</v>
      </c>
      <c r="O7" s="34">
        <v>71</v>
      </c>
      <c r="P7" s="34">
        <v>62</v>
      </c>
      <c r="Q7" s="34">
        <v>51</v>
      </c>
      <c r="R7" s="34">
        <v>7</v>
      </c>
      <c r="S7" s="34">
        <v>20</v>
      </c>
      <c r="T7" s="34">
        <v>15</v>
      </c>
      <c r="U7" s="34">
        <v>43</v>
      </c>
      <c r="V7" s="34">
        <v>31</v>
      </c>
      <c r="W7" s="34">
        <v>58</v>
      </c>
      <c r="X7" s="34">
        <v>58</v>
      </c>
      <c r="Y7" s="34">
        <v>68</v>
      </c>
      <c r="Z7" s="34">
        <v>46</v>
      </c>
      <c r="AA7" s="34">
        <v>34</v>
      </c>
      <c r="AB7" s="34">
        <v>57</v>
      </c>
      <c r="AC7" s="34">
        <v>25</v>
      </c>
      <c r="AD7" s="34">
        <v>70</v>
      </c>
      <c r="AE7" s="34">
        <v>61</v>
      </c>
      <c r="AF7" s="34">
        <v>53</v>
      </c>
      <c r="AG7" s="34">
        <v>16</v>
      </c>
      <c r="AH7" s="34">
        <v>96</v>
      </c>
      <c r="AI7" s="34">
        <v>85</v>
      </c>
      <c r="AJ7" s="34">
        <v>18</v>
      </c>
      <c r="AK7" s="34">
        <v>57</v>
      </c>
      <c r="AL7" s="34">
        <v>2</v>
      </c>
      <c r="AM7" s="34">
        <v>8</v>
      </c>
      <c r="AN7" s="34">
        <v>34</v>
      </c>
      <c r="AO7" s="34">
        <v>52</v>
      </c>
      <c r="AP7" s="34">
        <v>15</v>
      </c>
      <c r="AQ7" s="34">
        <v>88</v>
      </c>
      <c r="AR7" s="34">
        <v>50</v>
      </c>
      <c r="AS7" s="34">
        <v>33</v>
      </c>
      <c r="AT7" s="8">
        <f t="shared" si="0"/>
        <v>1822</v>
      </c>
    </row>
    <row r="8" spans="1:46" x14ac:dyDescent="0.25">
      <c r="A8" s="11" t="s">
        <v>83</v>
      </c>
      <c r="B8" s="6" t="s">
        <v>9</v>
      </c>
      <c r="C8" s="5">
        <f>'[2]CARD 3'!$E$29+'[2]CARD 4'!$E$29</f>
        <v>0</v>
      </c>
      <c r="D8" s="5">
        <f>'[2]CARD 3'!$F$29+'[2]CARD 4'!$F$29</f>
        <v>0</v>
      </c>
      <c r="E8" s="5">
        <f>'[2]CARD 3'!$G$29+'[2]CARD 4'!$G$29</f>
        <v>0</v>
      </c>
      <c r="F8" s="5">
        <f>'[3]CARD 3'!$E$29+'[3]CARD 4'!$E$29</f>
        <v>0</v>
      </c>
      <c r="G8" s="5">
        <f>'[1]CARD 3'!$I$31+'[1]CARD 4'!$I$30</f>
        <v>0</v>
      </c>
      <c r="H8" s="34">
        <v>19</v>
      </c>
      <c r="I8" s="34">
        <v>119</v>
      </c>
      <c r="J8" s="34">
        <v>91</v>
      </c>
      <c r="K8" s="34">
        <v>47</v>
      </c>
      <c r="L8" s="34">
        <v>27</v>
      </c>
      <c r="M8" s="34">
        <v>28</v>
      </c>
      <c r="N8" s="34">
        <v>26</v>
      </c>
      <c r="O8" s="34">
        <v>71</v>
      </c>
      <c r="P8" s="34">
        <v>62</v>
      </c>
      <c r="Q8" s="34">
        <v>51</v>
      </c>
      <c r="R8" s="34">
        <v>7</v>
      </c>
      <c r="S8" s="34">
        <v>20</v>
      </c>
      <c r="T8" s="34">
        <v>15</v>
      </c>
      <c r="U8" s="34">
        <v>43</v>
      </c>
      <c r="V8" s="34">
        <v>31</v>
      </c>
      <c r="W8" s="34">
        <v>58</v>
      </c>
      <c r="X8" s="34">
        <v>58</v>
      </c>
      <c r="Y8" s="34">
        <v>68</v>
      </c>
      <c r="Z8" s="34">
        <v>46</v>
      </c>
      <c r="AA8" s="34">
        <v>34</v>
      </c>
      <c r="AB8" s="34">
        <v>57</v>
      </c>
      <c r="AC8" s="34">
        <v>25</v>
      </c>
      <c r="AD8" s="34">
        <v>70</v>
      </c>
      <c r="AE8" s="34">
        <v>61</v>
      </c>
      <c r="AF8" s="34">
        <v>53</v>
      </c>
      <c r="AG8" s="34">
        <v>16</v>
      </c>
      <c r="AH8" s="34">
        <v>96</v>
      </c>
      <c r="AI8" s="34">
        <v>85</v>
      </c>
      <c r="AJ8" s="34">
        <v>18</v>
      </c>
      <c r="AK8" s="34">
        <v>57</v>
      </c>
      <c r="AL8" s="34">
        <v>2</v>
      </c>
      <c r="AM8" s="34">
        <v>8</v>
      </c>
      <c r="AN8" s="34">
        <v>34</v>
      </c>
      <c r="AO8" s="34">
        <v>52</v>
      </c>
      <c r="AP8" s="34">
        <v>15</v>
      </c>
      <c r="AQ8" s="34">
        <v>88</v>
      </c>
      <c r="AR8" s="34">
        <v>50</v>
      </c>
      <c r="AS8" s="34">
        <v>33</v>
      </c>
      <c r="AT8" s="8">
        <f t="shared" si="0"/>
        <v>1741</v>
      </c>
    </row>
    <row r="9" spans="1:46" x14ac:dyDescent="0.25">
      <c r="A9" s="11" t="s">
        <v>111</v>
      </c>
      <c r="B9" s="6" t="s">
        <v>2</v>
      </c>
      <c r="C9" s="5">
        <v>5</v>
      </c>
      <c r="D9" s="5">
        <v>11</v>
      </c>
      <c r="E9" s="5">
        <v>4</v>
      </c>
      <c r="F9" s="5">
        <f>'[3]CARD 3'!$E$33+'[3]CARD 4'!$E$33</f>
        <v>0</v>
      </c>
      <c r="G9" s="5">
        <f>'[1]CARD 3'!$I$35+'[1]CARD 4'!$I$34</f>
        <v>0</v>
      </c>
      <c r="H9" s="5">
        <f>'[1]CARD 3'!$I$35+'[1]CARD 4'!$I$34</f>
        <v>0</v>
      </c>
      <c r="I9" s="5">
        <f>'[1]CARD 3'!$I$35+'[1]CARD 4'!$I$34</f>
        <v>0</v>
      </c>
      <c r="J9" s="5">
        <f>'[1]CARD 3'!$I$35+'[1]CARD 4'!$I$34</f>
        <v>0</v>
      </c>
      <c r="K9" s="5">
        <f>'[1]CARD 3'!$I$35+'[1]CARD 4'!$I$34</f>
        <v>0</v>
      </c>
      <c r="L9" s="5">
        <f>'[1]CARD 3'!$I$35+'[1]CARD 4'!$I$34</f>
        <v>0</v>
      </c>
      <c r="M9" s="5">
        <f>'[1]CARD 3'!$I$35+'[1]CARD 4'!$I$34</f>
        <v>0</v>
      </c>
      <c r="N9" s="5">
        <f>'[1]CARD 3'!$I$35+'[1]CARD 4'!$I$34</f>
        <v>0</v>
      </c>
      <c r="O9" s="5">
        <f>'[1]CARD 3'!$I$35+'[1]CARD 4'!$I$34</f>
        <v>0</v>
      </c>
      <c r="P9" s="5">
        <f>'[1]CARD 3'!$I$35+'[1]CARD 4'!$I$34</f>
        <v>0</v>
      </c>
      <c r="Q9" s="5">
        <f>'[1]CARD 3'!$I$35+'[1]CARD 4'!$I$34</f>
        <v>0</v>
      </c>
      <c r="R9" s="5">
        <f>'[1]CARD 3'!$I$35+'[1]CARD 4'!$I$34</f>
        <v>0</v>
      </c>
      <c r="S9" s="5">
        <f>'[1]CARD 3'!$I$35+'[1]CARD 4'!$I$34</f>
        <v>0</v>
      </c>
      <c r="T9" s="5">
        <f>'[1]CARD 3'!$I$35+'[1]CARD 4'!$I$34</f>
        <v>0</v>
      </c>
      <c r="U9" s="5">
        <f>'[1]CARD 3'!$I$35+'[1]CARD 4'!$I$34</f>
        <v>0</v>
      </c>
      <c r="V9" s="5">
        <f>'[1]CARD 3'!$I$35+'[1]CARD 4'!$I$34</f>
        <v>0</v>
      </c>
      <c r="W9" s="5">
        <f>'[1]CARD 3'!$I$35+'[1]CARD 4'!$I$34</f>
        <v>0</v>
      </c>
      <c r="X9" s="5">
        <f>'[1]CARD 3'!$I$35+'[1]CARD 4'!$I$34</f>
        <v>0</v>
      </c>
      <c r="Y9" s="5">
        <f>'[1]CARD 3'!$I$35+'[1]CARD 4'!$I$34</f>
        <v>0</v>
      </c>
      <c r="Z9" s="5">
        <f>'[1]CARD 3'!$I$35+'[1]CARD 4'!$I$34</f>
        <v>0</v>
      </c>
      <c r="AA9" s="5">
        <f>'[1]CARD 3'!$I$35+'[1]CARD 4'!$I$34</f>
        <v>0</v>
      </c>
      <c r="AB9" s="5">
        <f>'[1]CARD 3'!$I$35+'[1]CARD 4'!$I$34</f>
        <v>0</v>
      </c>
      <c r="AC9" s="5">
        <f>'[1]CARD 3'!$I$35+'[1]CARD 4'!$I$34</f>
        <v>0</v>
      </c>
      <c r="AD9" s="5">
        <f>'[1]CARD 3'!$I$35+'[1]CARD 4'!$I$34</f>
        <v>0</v>
      </c>
      <c r="AE9" s="5">
        <f>'[1]CARD 3'!$I$35+'[1]CARD 4'!$I$34</f>
        <v>0</v>
      </c>
      <c r="AF9" s="5">
        <f>'[1]CARD 3'!$I$35+'[1]CARD 4'!$I$34</f>
        <v>0</v>
      </c>
      <c r="AG9" s="5">
        <f>'[1]CARD 3'!$I$35+'[1]CARD 4'!$I$34</f>
        <v>0</v>
      </c>
      <c r="AH9" s="5">
        <f>'[1]CARD 3'!$I$35+'[1]CARD 4'!$I$34</f>
        <v>0</v>
      </c>
      <c r="AI9" s="5">
        <f>'[1]CARD 3'!$I$35+'[1]CARD 4'!$I$34</f>
        <v>0</v>
      </c>
      <c r="AJ9" s="5">
        <f>'[1]CARD 3'!$I$35+'[1]CARD 4'!$I$34</f>
        <v>0</v>
      </c>
      <c r="AK9" s="5">
        <f>'[1]CARD 3'!$I$35+'[1]CARD 4'!$I$34</f>
        <v>0</v>
      </c>
      <c r="AL9" s="5">
        <f>'[1]CARD 3'!$I$35+'[1]CARD 4'!$I$34</f>
        <v>0</v>
      </c>
      <c r="AM9" s="5">
        <f>'[1]CARD 3'!$I$35+'[1]CARD 4'!$I$34</f>
        <v>0</v>
      </c>
      <c r="AN9" s="5">
        <f>'[1]CARD 3'!$I$35+'[1]CARD 4'!$I$34</f>
        <v>0</v>
      </c>
      <c r="AO9" s="5">
        <f>'[1]CARD 3'!$I$35+'[1]CARD 4'!$I$34</f>
        <v>0</v>
      </c>
      <c r="AP9" s="5">
        <f>'[1]CARD 3'!$I$35+'[1]CARD 4'!$I$34</f>
        <v>0</v>
      </c>
      <c r="AQ9" s="5">
        <f>'[1]CARD 3'!$I$35+'[1]CARD 4'!$I$34</f>
        <v>0</v>
      </c>
      <c r="AR9" s="5">
        <f>'[1]CARD 3'!$I$35+'[1]CARD 4'!$I$34</f>
        <v>0</v>
      </c>
      <c r="AS9" s="5">
        <f>'[1]CARD 3'!$I$35+'[1]CARD 4'!$I$34</f>
        <v>0</v>
      </c>
      <c r="AT9" s="8">
        <f t="shared" si="0"/>
        <v>20</v>
      </c>
    </row>
    <row r="10" spans="1:46" x14ac:dyDescent="0.25">
      <c r="A10" s="11" t="s">
        <v>18</v>
      </c>
      <c r="B10" s="6" t="s">
        <v>2</v>
      </c>
      <c r="C10" s="5">
        <v>12</v>
      </c>
      <c r="D10" s="5">
        <v>25</v>
      </c>
      <c r="E10" s="5">
        <v>10</v>
      </c>
      <c r="F10" s="5">
        <v>9</v>
      </c>
      <c r="G10" s="5">
        <v>35</v>
      </c>
      <c r="H10" s="5">
        <v>16</v>
      </c>
      <c r="I10" s="5">
        <v>99</v>
      </c>
      <c r="J10" s="5">
        <v>74</v>
      </c>
      <c r="K10" s="5">
        <v>40</v>
      </c>
      <c r="L10" s="5">
        <v>24</v>
      </c>
      <c r="M10" s="5">
        <v>28</v>
      </c>
      <c r="N10" s="5">
        <v>21</v>
      </c>
      <c r="O10" s="5">
        <v>59</v>
      </c>
      <c r="P10" s="5">
        <v>50</v>
      </c>
      <c r="Q10" s="5">
        <v>41</v>
      </c>
      <c r="R10" s="5">
        <v>6</v>
      </c>
      <c r="S10" s="5">
        <v>17</v>
      </c>
      <c r="T10" s="5">
        <v>14</v>
      </c>
      <c r="U10" s="5">
        <v>35</v>
      </c>
      <c r="V10" s="5">
        <v>45</v>
      </c>
      <c r="W10" s="5">
        <v>31</v>
      </c>
      <c r="X10" s="5">
        <v>49</v>
      </c>
      <c r="Y10" s="5">
        <v>57</v>
      </c>
      <c r="Z10" s="5">
        <v>38</v>
      </c>
      <c r="AA10" s="5">
        <v>27</v>
      </c>
      <c r="AB10" s="5">
        <v>46</v>
      </c>
      <c r="AC10" s="5">
        <v>21</v>
      </c>
      <c r="AD10" s="5">
        <v>58</v>
      </c>
      <c r="AE10" s="5">
        <v>51</v>
      </c>
      <c r="AF10" s="5">
        <v>42</v>
      </c>
      <c r="AG10" s="5">
        <v>16</v>
      </c>
      <c r="AH10" s="5">
        <v>77</v>
      </c>
      <c r="AI10" s="5">
        <v>69</v>
      </c>
      <c r="AJ10" s="5">
        <v>16</v>
      </c>
      <c r="AK10" s="5">
        <v>48</v>
      </c>
      <c r="AL10" s="5">
        <v>2</v>
      </c>
      <c r="AM10" s="5">
        <v>8</v>
      </c>
      <c r="AN10" s="5">
        <v>28</v>
      </c>
      <c r="AO10" s="5">
        <v>45</v>
      </c>
      <c r="AP10" s="5">
        <v>13</v>
      </c>
      <c r="AQ10" s="5">
        <v>72</v>
      </c>
      <c r="AR10" s="5">
        <v>40</v>
      </c>
      <c r="AS10" s="5">
        <v>27</v>
      </c>
      <c r="AT10" s="8">
        <f t="shared" si="0"/>
        <v>1541</v>
      </c>
    </row>
    <row r="11" spans="1:46" x14ac:dyDescent="0.25">
      <c r="A11" s="11" t="s">
        <v>112</v>
      </c>
      <c r="B11" s="6" t="s">
        <v>3</v>
      </c>
      <c r="C11" s="5">
        <v>6</v>
      </c>
      <c r="D11" s="5">
        <v>10</v>
      </c>
      <c r="E11" s="5">
        <v>5</v>
      </c>
      <c r="F11" s="5">
        <v>6</v>
      </c>
      <c r="G11" s="5">
        <v>57</v>
      </c>
      <c r="H11" s="5">
        <v>8</v>
      </c>
      <c r="I11" s="5">
        <v>54</v>
      </c>
      <c r="J11" s="5">
        <v>42</v>
      </c>
      <c r="K11" s="5">
        <v>22</v>
      </c>
      <c r="L11" s="5">
        <v>13</v>
      </c>
      <c r="M11" s="5">
        <v>14</v>
      </c>
      <c r="N11" s="5">
        <v>12</v>
      </c>
      <c r="O11" s="5">
        <v>33</v>
      </c>
      <c r="P11" s="5">
        <v>29</v>
      </c>
      <c r="Q11" s="5">
        <v>24</v>
      </c>
      <c r="R11" s="5">
        <v>4</v>
      </c>
      <c r="S11" s="5">
        <v>6</v>
      </c>
      <c r="T11" s="5">
        <v>5</v>
      </c>
      <c r="U11" s="5">
        <v>20</v>
      </c>
      <c r="V11" s="5">
        <v>26</v>
      </c>
      <c r="W11" s="5">
        <v>14</v>
      </c>
      <c r="X11" s="5">
        <v>27</v>
      </c>
      <c r="Y11" s="5">
        <v>31</v>
      </c>
      <c r="Z11" s="5">
        <v>21</v>
      </c>
      <c r="AA11" s="5">
        <v>16</v>
      </c>
      <c r="AB11" s="5">
        <v>26</v>
      </c>
      <c r="AC11" s="5">
        <v>12</v>
      </c>
      <c r="AD11" s="5">
        <v>32</v>
      </c>
      <c r="AE11" s="5">
        <v>28</v>
      </c>
      <c r="AF11" s="5">
        <v>24</v>
      </c>
      <c r="AG11" s="5">
        <v>8</v>
      </c>
      <c r="AH11" s="5">
        <v>44</v>
      </c>
      <c r="AI11" s="5">
        <v>39</v>
      </c>
      <c r="AJ11" s="5">
        <v>9</v>
      </c>
      <c r="AK11" s="5">
        <v>26</v>
      </c>
      <c r="AL11" s="5">
        <v>2</v>
      </c>
      <c r="AM11" s="5">
        <v>4</v>
      </c>
      <c r="AN11" s="5">
        <v>16</v>
      </c>
      <c r="AO11" s="5">
        <v>24</v>
      </c>
      <c r="AP11" s="5">
        <v>7</v>
      </c>
      <c r="AQ11" s="5">
        <v>41</v>
      </c>
      <c r="AR11" s="5">
        <v>23</v>
      </c>
      <c r="AS11" s="5">
        <v>16</v>
      </c>
      <c r="AT11" s="8">
        <f t="shared" si="0"/>
        <v>886</v>
      </c>
    </row>
    <row r="12" spans="1:46" x14ac:dyDescent="0.25">
      <c r="A12" s="11" t="s">
        <v>101</v>
      </c>
      <c r="B12" s="6" t="s">
        <v>2</v>
      </c>
      <c r="C12" s="5">
        <v>19</v>
      </c>
      <c r="D12" s="5">
        <v>44</v>
      </c>
      <c r="E12" s="5">
        <v>15</v>
      </c>
      <c r="F12" s="5">
        <v>19</v>
      </c>
      <c r="G12" s="5">
        <v>60</v>
      </c>
      <c r="H12" s="5">
        <v>40</v>
      </c>
      <c r="I12" s="5">
        <v>253</v>
      </c>
      <c r="J12" s="5">
        <v>188</v>
      </c>
      <c r="K12" s="5">
        <v>105</v>
      </c>
      <c r="L12" s="5">
        <v>63</v>
      </c>
      <c r="M12" s="5">
        <v>83</v>
      </c>
      <c r="N12" s="5">
        <v>50</v>
      </c>
      <c r="O12" s="5">
        <v>150</v>
      </c>
      <c r="P12" s="5">
        <v>124</v>
      </c>
      <c r="Q12" s="5">
        <v>101</v>
      </c>
      <c r="R12" s="5">
        <v>16</v>
      </c>
      <c r="S12" s="5">
        <v>44</v>
      </c>
      <c r="T12" s="5">
        <v>40</v>
      </c>
      <c r="U12" s="5">
        <v>89</v>
      </c>
      <c r="V12" s="5">
        <v>112</v>
      </c>
      <c r="W12" s="5">
        <v>91</v>
      </c>
      <c r="X12" s="5">
        <v>128</v>
      </c>
      <c r="Y12" s="5">
        <v>150</v>
      </c>
      <c r="Z12" s="5">
        <v>96</v>
      </c>
      <c r="AA12" s="5">
        <v>66</v>
      </c>
      <c r="AB12" s="5">
        <v>227</v>
      </c>
      <c r="AC12" s="5">
        <v>109</v>
      </c>
      <c r="AD12" s="5">
        <v>149</v>
      </c>
      <c r="AE12" s="5">
        <v>132</v>
      </c>
      <c r="AF12" s="5">
        <v>104</v>
      </c>
      <c r="AG12" s="5">
        <v>46</v>
      </c>
      <c r="AH12" s="5">
        <v>190</v>
      </c>
      <c r="AI12" s="5">
        <v>173</v>
      </c>
      <c r="AJ12" s="5">
        <v>40</v>
      </c>
      <c r="AK12" s="5">
        <v>123</v>
      </c>
      <c r="AL12" s="5">
        <v>6</v>
      </c>
      <c r="AM12" s="5">
        <v>21</v>
      </c>
      <c r="AN12" s="5">
        <v>67</v>
      </c>
      <c r="AO12" s="5">
        <v>119</v>
      </c>
      <c r="AP12" s="5">
        <v>31</v>
      </c>
      <c r="AQ12" s="5">
        <v>183</v>
      </c>
      <c r="AR12" s="5">
        <v>98</v>
      </c>
      <c r="AS12" s="5">
        <v>66</v>
      </c>
      <c r="AT12" s="8">
        <f t="shared" si="0"/>
        <v>4030</v>
      </c>
    </row>
    <row r="13" spans="1:46" x14ac:dyDescent="0.25">
      <c r="A13" s="11" t="s">
        <v>113</v>
      </c>
      <c r="B13" s="6" t="s">
        <v>2</v>
      </c>
      <c r="C13" s="5">
        <v>7</v>
      </c>
      <c r="D13" s="5">
        <v>15</v>
      </c>
      <c r="E13" s="5">
        <v>5</v>
      </c>
      <c r="F13" s="5">
        <v>9</v>
      </c>
      <c r="G13" s="5">
        <v>24</v>
      </c>
      <c r="H13" s="5">
        <v>19</v>
      </c>
      <c r="I13" s="5">
        <v>119</v>
      </c>
      <c r="J13" s="5">
        <v>91</v>
      </c>
      <c r="K13" s="5">
        <v>47</v>
      </c>
      <c r="L13" s="5">
        <v>27</v>
      </c>
      <c r="M13" s="5">
        <v>28</v>
      </c>
      <c r="N13" s="5">
        <v>26</v>
      </c>
      <c r="O13" s="5">
        <v>71</v>
      </c>
      <c r="P13" s="5">
        <v>62</v>
      </c>
      <c r="Q13" s="5">
        <v>51</v>
      </c>
      <c r="R13" s="5">
        <v>7</v>
      </c>
      <c r="S13" s="5">
        <v>10</v>
      </c>
      <c r="T13" s="5">
        <v>8</v>
      </c>
      <c r="U13" s="5">
        <v>43</v>
      </c>
      <c r="V13" s="5">
        <v>57</v>
      </c>
      <c r="W13" s="5">
        <v>31</v>
      </c>
      <c r="X13" s="5">
        <v>58</v>
      </c>
      <c r="Y13" s="5">
        <v>68</v>
      </c>
      <c r="Z13" s="5">
        <v>46</v>
      </c>
      <c r="AA13" s="5">
        <v>34</v>
      </c>
      <c r="AB13" s="5">
        <v>57</v>
      </c>
      <c r="AC13" s="5">
        <v>25</v>
      </c>
      <c r="AD13" s="5">
        <v>70</v>
      </c>
      <c r="AE13" s="5">
        <v>61</v>
      </c>
      <c r="AF13" s="5">
        <v>53</v>
      </c>
      <c r="AG13" s="5">
        <v>16</v>
      </c>
      <c r="AH13" s="5">
        <v>96</v>
      </c>
      <c r="AI13" s="5">
        <v>85</v>
      </c>
      <c r="AJ13" s="5">
        <v>18</v>
      </c>
      <c r="AK13" s="5">
        <v>57</v>
      </c>
      <c r="AL13" s="5">
        <v>2</v>
      </c>
      <c r="AM13" s="5">
        <v>8</v>
      </c>
      <c r="AN13" s="5">
        <v>34</v>
      </c>
      <c r="AO13" s="5">
        <v>52</v>
      </c>
      <c r="AP13" s="5">
        <v>15</v>
      </c>
      <c r="AQ13" s="5">
        <v>88</v>
      </c>
      <c r="AR13" s="5">
        <v>50</v>
      </c>
      <c r="AS13" s="5">
        <v>33</v>
      </c>
      <c r="AT13" s="8">
        <f t="shared" si="0"/>
        <v>1783</v>
      </c>
    </row>
    <row r="14" spans="1:46" x14ac:dyDescent="0.25">
      <c r="A14" s="11" t="s">
        <v>114</v>
      </c>
      <c r="B14" s="6" t="s">
        <v>2</v>
      </c>
      <c r="C14" s="5">
        <v>8</v>
      </c>
      <c r="D14" s="5">
        <f>'[2]CARD 3'!$F$49+'[2]CARD 4'!$F$49</f>
        <v>17</v>
      </c>
      <c r="E14" s="5">
        <v>6</v>
      </c>
      <c r="F14" s="5">
        <v>7</v>
      </c>
      <c r="G14" s="5">
        <v>27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8">
        <f t="shared" si="0"/>
        <v>65</v>
      </c>
    </row>
    <row r="15" spans="1:46" x14ac:dyDescent="0.25">
      <c r="A15" s="11" t="s">
        <v>115</v>
      </c>
      <c r="B15" s="6" t="s">
        <v>2</v>
      </c>
      <c r="C15" s="5">
        <v>22</v>
      </c>
      <c r="D15" s="5">
        <v>48</v>
      </c>
      <c r="E15" s="5">
        <v>18</v>
      </c>
      <c r="F15" s="5">
        <v>8</v>
      </c>
      <c r="G15" s="5">
        <v>28</v>
      </c>
      <c r="H15" s="5">
        <v>26</v>
      </c>
      <c r="I15" s="5">
        <v>163</v>
      </c>
      <c r="J15" s="5">
        <v>123</v>
      </c>
      <c r="K15" s="5">
        <v>67</v>
      </c>
      <c r="L15" s="5">
        <v>40</v>
      </c>
      <c r="M15" s="5">
        <v>46</v>
      </c>
      <c r="N15" s="5">
        <v>35</v>
      </c>
      <c r="O15" s="5">
        <v>98</v>
      </c>
      <c r="P15" s="5">
        <v>84</v>
      </c>
      <c r="Q15" s="5">
        <v>68</v>
      </c>
      <c r="R15" s="5">
        <v>11</v>
      </c>
      <c r="S15" s="5">
        <v>28</v>
      </c>
      <c r="T15" s="5">
        <v>23</v>
      </c>
      <c r="U15" s="5">
        <v>58</v>
      </c>
      <c r="V15" s="5">
        <v>75</v>
      </c>
      <c r="W15" s="5">
        <v>25</v>
      </c>
      <c r="X15" s="5">
        <v>49</v>
      </c>
      <c r="Y15" s="5">
        <v>81</v>
      </c>
      <c r="Z15" s="5">
        <v>94</v>
      </c>
      <c r="AA15" s="5">
        <v>62</v>
      </c>
      <c r="AB15" s="5">
        <v>45</v>
      </c>
      <c r="AC15" s="5">
        <v>76</v>
      </c>
      <c r="AD15" s="5">
        <v>35</v>
      </c>
      <c r="AE15" s="5">
        <v>96</v>
      </c>
      <c r="AF15" s="5">
        <v>84</v>
      </c>
      <c r="AG15" s="5">
        <v>70</v>
      </c>
      <c r="AH15" s="5">
        <v>127</v>
      </c>
      <c r="AI15" s="5">
        <v>114</v>
      </c>
      <c r="AJ15" s="5">
        <v>26</v>
      </c>
      <c r="AK15" s="5">
        <v>78</v>
      </c>
      <c r="AL15" s="5">
        <v>4</v>
      </c>
      <c r="AM15" s="5">
        <v>12</v>
      </c>
      <c r="AN15" s="5">
        <v>46</v>
      </c>
      <c r="AO15" s="5">
        <v>74</v>
      </c>
      <c r="AP15" s="5">
        <v>20</v>
      </c>
      <c r="AQ15" s="5">
        <v>120</v>
      </c>
      <c r="AR15" s="5">
        <v>66</v>
      </c>
      <c r="AS15" s="5">
        <v>45</v>
      </c>
      <c r="AT15" s="8">
        <f t="shared" si="0"/>
        <v>2518</v>
      </c>
    </row>
    <row r="16" spans="1:46" x14ac:dyDescent="0.25">
      <c r="A16" s="11" t="s">
        <v>116</v>
      </c>
      <c r="B16" s="6" t="s">
        <v>2</v>
      </c>
      <c r="C16" s="5">
        <v>8</v>
      </c>
      <c r="D16" s="5">
        <f>'[2]CARD 3'!$F$51+'[2]CARD 4'!$F$51</f>
        <v>17</v>
      </c>
      <c r="E16" s="5">
        <v>7</v>
      </c>
      <c r="F16" s="5">
        <f>'[3]CARD 3'!$E$51+'[3]CARD 4'!$E$51</f>
        <v>13</v>
      </c>
      <c r="G16" s="5">
        <v>28</v>
      </c>
      <c r="H16" s="5">
        <v>13</v>
      </c>
      <c r="I16" s="5">
        <v>78</v>
      </c>
      <c r="J16" s="5">
        <v>61</v>
      </c>
      <c r="K16" s="5">
        <v>32</v>
      </c>
      <c r="L16" s="5">
        <v>19</v>
      </c>
      <c r="M16" s="5">
        <v>20</v>
      </c>
      <c r="N16" s="5">
        <v>17</v>
      </c>
      <c r="O16" s="5">
        <v>48</v>
      </c>
      <c r="P16" s="5">
        <v>42</v>
      </c>
      <c r="Q16" s="5">
        <v>34</v>
      </c>
      <c r="R16" s="5">
        <v>5</v>
      </c>
      <c r="S16" s="5">
        <v>13</v>
      </c>
      <c r="T16" s="5">
        <v>11</v>
      </c>
      <c r="U16" s="5">
        <v>29</v>
      </c>
      <c r="V16" s="5">
        <v>38</v>
      </c>
      <c r="W16" s="5">
        <v>22</v>
      </c>
      <c r="X16" s="5">
        <v>39</v>
      </c>
      <c r="Y16" s="5">
        <v>46</v>
      </c>
      <c r="Z16" s="5">
        <v>31</v>
      </c>
      <c r="AA16" s="5">
        <v>23</v>
      </c>
      <c r="AB16" s="5">
        <v>38</v>
      </c>
      <c r="AC16" s="5">
        <v>17</v>
      </c>
      <c r="AD16" s="5">
        <v>47</v>
      </c>
      <c r="AE16" s="5">
        <v>41</v>
      </c>
      <c r="AF16" s="5">
        <v>35</v>
      </c>
      <c r="AG16" s="5">
        <v>12</v>
      </c>
      <c r="AH16" s="5">
        <v>65</v>
      </c>
      <c r="AI16" s="5">
        <v>57</v>
      </c>
      <c r="AJ16" s="5">
        <v>13</v>
      </c>
      <c r="AK16" s="5">
        <v>38</v>
      </c>
      <c r="AL16" s="5">
        <v>3</v>
      </c>
      <c r="AM16" s="5">
        <v>6</v>
      </c>
      <c r="AN16" s="5">
        <v>23</v>
      </c>
      <c r="AO16" s="5">
        <v>35</v>
      </c>
      <c r="AP16" s="5">
        <v>10</v>
      </c>
      <c r="AQ16" s="5">
        <v>60</v>
      </c>
      <c r="AR16" s="5">
        <v>33</v>
      </c>
      <c r="AS16" s="5">
        <v>23</v>
      </c>
      <c r="AT16" s="8">
        <f t="shared" si="0"/>
        <v>1250</v>
      </c>
    </row>
    <row r="17" spans="1:46" x14ac:dyDescent="0.25">
      <c r="A17" s="11" t="s">
        <v>67</v>
      </c>
      <c r="B17" s="6" t="s">
        <v>9</v>
      </c>
      <c r="C17" s="5">
        <v>12</v>
      </c>
      <c r="D17" s="5">
        <v>28</v>
      </c>
      <c r="E17" s="5">
        <v>11</v>
      </c>
      <c r="F17" s="5">
        <v>10</v>
      </c>
      <c r="G17" s="5">
        <v>27</v>
      </c>
      <c r="H17" s="5">
        <v>12</v>
      </c>
      <c r="I17" s="5">
        <v>74</v>
      </c>
      <c r="J17" s="5">
        <v>55</v>
      </c>
      <c r="K17" s="5">
        <v>31</v>
      </c>
      <c r="L17" s="5">
        <v>19</v>
      </c>
      <c r="M17" s="5">
        <v>25</v>
      </c>
      <c r="N17" s="5">
        <v>15</v>
      </c>
      <c r="O17" s="5">
        <v>44</v>
      </c>
      <c r="P17" s="5">
        <v>37</v>
      </c>
      <c r="Q17" s="5">
        <v>30</v>
      </c>
      <c r="R17" s="5">
        <v>5</v>
      </c>
      <c r="S17" s="5">
        <v>13</v>
      </c>
      <c r="T17" s="5">
        <v>12</v>
      </c>
      <c r="U17" s="5">
        <v>26</v>
      </c>
      <c r="V17" s="5">
        <v>33</v>
      </c>
      <c r="W17" s="5">
        <v>27</v>
      </c>
      <c r="X17" s="5">
        <v>38</v>
      </c>
      <c r="Y17" s="5">
        <v>44</v>
      </c>
      <c r="Z17" s="5">
        <v>29</v>
      </c>
      <c r="AA17" s="5">
        <v>20</v>
      </c>
      <c r="AB17" s="5">
        <v>34</v>
      </c>
      <c r="AC17" s="5">
        <v>16</v>
      </c>
      <c r="AD17" s="5">
        <v>44</v>
      </c>
      <c r="AE17" s="5">
        <v>39</v>
      </c>
      <c r="AF17" s="5">
        <v>31</v>
      </c>
      <c r="AG17" s="5">
        <v>14</v>
      </c>
      <c r="AH17" s="5">
        <v>56</v>
      </c>
      <c r="AI17" s="5">
        <v>51</v>
      </c>
      <c r="AJ17" s="5">
        <v>12</v>
      </c>
      <c r="AK17" s="5">
        <v>36</v>
      </c>
      <c r="AL17" s="5">
        <v>3</v>
      </c>
      <c r="AM17" s="5">
        <v>7</v>
      </c>
      <c r="AN17" s="5">
        <v>20</v>
      </c>
      <c r="AO17" s="5">
        <v>35</v>
      </c>
      <c r="AP17" s="5">
        <v>10</v>
      </c>
      <c r="AQ17" s="5">
        <v>54</v>
      </c>
      <c r="AR17" s="5">
        <v>29</v>
      </c>
      <c r="AS17" s="5">
        <v>20</v>
      </c>
      <c r="AT17" s="8">
        <f t="shared" si="0"/>
        <v>1188</v>
      </c>
    </row>
    <row r="18" spans="1:46" x14ac:dyDescent="0.25">
      <c r="A18" s="11" t="s">
        <v>117</v>
      </c>
      <c r="B18" s="6" t="s">
        <v>2</v>
      </c>
      <c r="C18" s="5">
        <f>'[2]CARD 3'!$E$60+'[2]CARD 4'!$E$60</f>
        <v>0</v>
      </c>
      <c r="D18" s="5">
        <f>'[2]CARD 3'!$F$60+'[2]CARD 4'!$F$60</f>
        <v>0</v>
      </c>
      <c r="E18" s="5">
        <f>'[2]CARD 3'!$G$60+'[2]CARD 4'!$G$60</f>
        <v>0</v>
      </c>
      <c r="F18" s="5">
        <v>22</v>
      </c>
      <c r="G18" s="5">
        <v>24</v>
      </c>
      <c r="H18" s="5">
        <v>11</v>
      </c>
      <c r="I18" s="5">
        <v>67</v>
      </c>
      <c r="J18" s="5">
        <v>50</v>
      </c>
      <c r="K18" s="5">
        <v>27</v>
      </c>
      <c r="L18" s="5">
        <v>16</v>
      </c>
      <c r="M18" s="5">
        <v>20</v>
      </c>
      <c r="N18" s="5">
        <v>14</v>
      </c>
      <c r="O18" s="5">
        <v>40</v>
      </c>
      <c r="P18" s="5">
        <v>35</v>
      </c>
      <c r="Q18" s="5">
        <v>27</v>
      </c>
      <c r="R18" s="5">
        <v>5</v>
      </c>
      <c r="S18" s="5">
        <v>12</v>
      </c>
      <c r="T18" s="5">
        <v>10</v>
      </c>
      <c r="U18" s="5">
        <v>24</v>
      </c>
      <c r="V18" s="5">
        <v>30</v>
      </c>
      <c r="W18" s="5">
        <v>12</v>
      </c>
      <c r="X18" s="5">
        <v>22</v>
      </c>
      <c r="Y18" s="5">
        <v>33</v>
      </c>
      <c r="Z18" s="5">
        <v>39</v>
      </c>
      <c r="AA18" s="5">
        <v>26</v>
      </c>
      <c r="AB18" s="5">
        <v>18</v>
      </c>
      <c r="AC18" s="5">
        <v>31</v>
      </c>
      <c r="AD18" s="5">
        <v>15</v>
      </c>
      <c r="AE18" s="5">
        <v>39</v>
      </c>
      <c r="AF18" s="5">
        <v>35</v>
      </c>
      <c r="AG18" s="5">
        <v>28</v>
      </c>
      <c r="AH18" s="5">
        <v>51</v>
      </c>
      <c r="AI18" s="5">
        <v>46</v>
      </c>
      <c r="AJ18" s="5">
        <v>12</v>
      </c>
      <c r="AK18" s="5">
        <v>33</v>
      </c>
      <c r="AL18" s="5">
        <v>3</v>
      </c>
      <c r="AM18" s="5">
        <v>6</v>
      </c>
      <c r="AN18" s="5">
        <v>19</v>
      </c>
      <c r="AO18" s="5">
        <v>31</v>
      </c>
      <c r="AP18" s="5">
        <v>9</v>
      </c>
      <c r="AQ18" s="5">
        <v>49</v>
      </c>
      <c r="AR18" s="5">
        <v>27</v>
      </c>
      <c r="AS18" s="5">
        <v>18</v>
      </c>
      <c r="AT18" s="8">
        <f t="shared" si="0"/>
        <v>1036</v>
      </c>
    </row>
    <row r="19" spans="1:46" x14ac:dyDescent="0.25">
      <c r="A19" s="11" t="s">
        <v>118</v>
      </c>
      <c r="B19" s="6" t="s">
        <v>2</v>
      </c>
      <c r="C19" s="5">
        <v>2</v>
      </c>
      <c r="D19" s="5">
        <v>4</v>
      </c>
      <c r="E19" s="5">
        <v>2</v>
      </c>
      <c r="F19" s="5">
        <f>'[3]CARD 3'!$E$62+'[3]CARD 4'!$E$62</f>
        <v>0</v>
      </c>
      <c r="G19" s="5">
        <v>14</v>
      </c>
      <c r="H19" s="5">
        <v>7</v>
      </c>
      <c r="I19" s="5">
        <v>41</v>
      </c>
      <c r="J19" s="5">
        <v>31</v>
      </c>
      <c r="K19" s="5">
        <v>17</v>
      </c>
      <c r="L19" s="5">
        <v>10</v>
      </c>
      <c r="M19" s="5">
        <v>12</v>
      </c>
      <c r="N19" s="5">
        <v>9</v>
      </c>
      <c r="O19" s="5">
        <v>25</v>
      </c>
      <c r="P19" s="5">
        <v>21</v>
      </c>
      <c r="Q19" s="5">
        <v>17</v>
      </c>
      <c r="R19" s="5">
        <v>3</v>
      </c>
      <c r="S19" s="5">
        <v>7</v>
      </c>
      <c r="T19" s="5">
        <v>6</v>
      </c>
      <c r="U19" s="5">
        <v>15</v>
      </c>
      <c r="V19" s="5">
        <v>15</v>
      </c>
      <c r="W19" s="5">
        <v>7</v>
      </c>
      <c r="X19" s="5">
        <v>13</v>
      </c>
      <c r="Y19" s="5">
        <v>21</v>
      </c>
      <c r="Z19" s="5">
        <v>24</v>
      </c>
      <c r="AA19" s="5">
        <v>16</v>
      </c>
      <c r="AB19" s="5">
        <v>12</v>
      </c>
      <c r="AC19" s="5">
        <v>19</v>
      </c>
      <c r="AD19" s="5">
        <v>9</v>
      </c>
      <c r="AE19" s="5">
        <v>24</v>
      </c>
      <c r="AF19" s="5">
        <v>21</v>
      </c>
      <c r="AG19" s="5">
        <v>18</v>
      </c>
      <c r="AH19" s="5">
        <v>32</v>
      </c>
      <c r="AI19" s="5">
        <v>29</v>
      </c>
      <c r="AJ19" s="5">
        <v>7</v>
      </c>
      <c r="AK19" s="5">
        <v>20</v>
      </c>
      <c r="AL19" s="5">
        <v>2</v>
      </c>
      <c r="AM19" s="5">
        <v>3</v>
      </c>
      <c r="AN19" s="5">
        <v>12</v>
      </c>
      <c r="AO19" s="5">
        <v>19</v>
      </c>
      <c r="AP19" s="5">
        <v>5</v>
      </c>
      <c r="AQ19" s="5">
        <v>30</v>
      </c>
      <c r="AR19" s="5">
        <v>17</v>
      </c>
      <c r="AS19" s="5">
        <v>11</v>
      </c>
      <c r="AT19" s="8">
        <f t="shared" si="0"/>
        <v>629</v>
      </c>
    </row>
    <row r="20" spans="1:46" x14ac:dyDescent="0.25">
      <c r="A20" s="11" t="s">
        <v>119</v>
      </c>
      <c r="B20" s="6" t="s">
        <v>2</v>
      </c>
      <c r="C20" s="5">
        <v>2</v>
      </c>
      <c r="D20" s="5">
        <v>4</v>
      </c>
      <c r="E20" s="5">
        <v>2</v>
      </c>
      <c r="F20" s="5">
        <v>8</v>
      </c>
      <c r="G20" s="5">
        <f>'[1]CARD 3'!$I$65+'[1]CARD 4'!$I$64</f>
        <v>0</v>
      </c>
      <c r="H20" s="5">
        <f>'[1]CARD 3'!$I$65+'[1]CARD 4'!$I$64</f>
        <v>0</v>
      </c>
      <c r="I20" s="5">
        <f>'[1]CARD 3'!$I$65+'[1]CARD 4'!$I$64</f>
        <v>0</v>
      </c>
      <c r="J20" s="5">
        <f>'[1]CARD 3'!$I$65+'[1]CARD 4'!$I$64</f>
        <v>0</v>
      </c>
      <c r="K20" s="5">
        <f>'[1]CARD 3'!$I$65+'[1]CARD 4'!$I$64</f>
        <v>0</v>
      </c>
      <c r="L20" s="5">
        <f>'[1]CARD 3'!$I$65+'[1]CARD 4'!$I$64</f>
        <v>0</v>
      </c>
      <c r="M20" s="5">
        <f>'[1]CARD 3'!$I$65+'[1]CARD 4'!$I$64</f>
        <v>0</v>
      </c>
      <c r="N20" s="5">
        <f>'[1]CARD 3'!$I$65+'[1]CARD 4'!$I$64</f>
        <v>0</v>
      </c>
      <c r="O20" s="5">
        <f>'[1]CARD 3'!$I$65+'[1]CARD 4'!$I$64</f>
        <v>0</v>
      </c>
      <c r="P20" s="5">
        <f>'[1]CARD 3'!$I$65+'[1]CARD 4'!$I$64</f>
        <v>0</v>
      </c>
      <c r="Q20" s="5">
        <f>'[1]CARD 3'!$I$65+'[1]CARD 4'!$I$64</f>
        <v>0</v>
      </c>
      <c r="R20" s="5">
        <f>'[1]CARD 3'!$I$65+'[1]CARD 4'!$I$64</f>
        <v>0</v>
      </c>
      <c r="S20" s="5">
        <f>'[1]CARD 3'!$I$65+'[1]CARD 4'!$I$64</f>
        <v>0</v>
      </c>
      <c r="T20" s="5">
        <f>'[1]CARD 3'!$I$65+'[1]CARD 4'!$I$64</f>
        <v>0</v>
      </c>
      <c r="U20" s="5">
        <v>0</v>
      </c>
      <c r="V20" s="5">
        <v>0</v>
      </c>
      <c r="W20" s="5">
        <v>0</v>
      </c>
      <c r="X20" s="5">
        <f>'[1]CARD 3'!$I$65+'[1]CARD 4'!$I$64</f>
        <v>0</v>
      </c>
      <c r="Y20" s="5">
        <f>'[1]CARD 3'!$I$65+'[1]CARD 4'!$I$64</f>
        <v>0</v>
      </c>
      <c r="Z20" s="5">
        <f>'[1]CARD 3'!$I$65+'[1]CARD 4'!$I$64</f>
        <v>0</v>
      </c>
      <c r="AA20" s="5">
        <f>'[1]CARD 3'!$I$65+'[1]CARD 4'!$I$64</f>
        <v>0</v>
      </c>
      <c r="AB20" s="5">
        <f>'[1]CARD 3'!$I$65+'[1]CARD 4'!$I$64</f>
        <v>0</v>
      </c>
      <c r="AC20" s="5">
        <f>'[1]CARD 3'!$I$65+'[1]CARD 4'!$I$64</f>
        <v>0</v>
      </c>
      <c r="AD20" s="5">
        <f>'[1]CARD 3'!$I$65+'[1]CARD 4'!$I$64</f>
        <v>0</v>
      </c>
      <c r="AE20" s="5">
        <f>'[1]CARD 3'!$I$65+'[1]CARD 4'!$I$64</f>
        <v>0</v>
      </c>
      <c r="AF20" s="5">
        <f>'[1]CARD 3'!$I$65+'[1]CARD 4'!$I$64</f>
        <v>0</v>
      </c>
      <c r="AG20" s="5">
        <f>'[1]CARD 3'!$I$65+'[1]CARD 4'!$I$64</f>
        <v>0</v>
      </c>
      <c r="AH20" s="5">
        <f>'[1]CARD 3'!$I$65+'[1]CARD 4'!$I$64</f>
        <v>0</v>
      </c>
      <c r="AI20" s="5">
        <f>'[1]CARD 3'!$I$65+'[1]CARD 4'!$I$64</f>
        <v>0</v>
      </c>
      <c r="AJ20" s="5">
        <f>'[1]CARD 3'!$I$65+'[1]CARD 4'!$I$64</f>
        <v>0</v>
      </c>
      <c r="AK20" s="5">
        <f>'[1]CARD 3'!$I$65+'[1]CARD 4'!$I$64</f>
        <v>0</v>
      </c>
      <c r="AL20" s="5">
        <f>'[1]CARD 3'!$I$65+'[1]CARD 4'!$I$64</f>
        <v>0</v>
      </c>
      <c r="AM20" s="5">
        <f>'[1]CARD 3'!$I$65+'[1]CARD 4'!$I$64</f>
        <v>0</v>
      </c>
      <c r="AN20" s="5">
        <v>0</v>
      </c>
      <c r="AO20" s="5">
        <f>'[1]CARD 3'!$I$65+'[1]CARD 4'!$I$64</f>
        <v>0</v>
      </c>
      <c r="AP20" s="5">
        <f>'[1]CARD 3'!$I$65+'[1]CARD 4'!$I$64</f>
        <v>0</v>
      </c>
      <c r="AQ20" s="5">
        <f>'[1]CARD 3'!$I$65+'[1]CARD 4'!$I$64</f>
        <v>0</v>
      </c>
      <c r="AR20" s="5">
        <f>'[1]CARD 3'!$I$65+'[1]CARD 4'!$I$64</f>
        <v>0</v>
      </c>
      <c r="AS20" s="5">
        <f>'[1]CARD 3'!$I$65+'[1]CARD 4'!$I$64</f>
        <v>0</v>
      </c>
      <c r="AT20" s="8">
        <f t="shared" si="0"/>
        <v>16</v>
      </c>
    </row>
    <row r="21" spans="1:46" x14ac:dyDescent="0.25">
      <c r="A21" s="11" t="s">
        <v>107</v>
      </c>
      <c r="B21" s="6" t="s">
        <v>2</v>
      </c>
      <c r="C21" s="5">
        <v>10</v>
      </c>
      <c r="D21" s="5">
        <v>22</v>
      </c>
      <c r="E21" s="5">
        <v>7</v>
      </c>
      <c r="F21" s="5">
        <v>5</v>
      </c>
      <c r="G21" s="5">
        <v>32</v>
      </c>
      <c r="H21" s="5">
        <v>15</v>
      </c>
      <c r="I21" s="5">
        <v>98</v>
      </c>
      <c r="J21" s="5">
        <v>74</v>
      </c>
      <c r="K21" s="5">
        <v>38</v>
      </c>
      <c r="L21" s="5">
        <v>22</v>
      </c>
      <c r="M21" s="5">
        <v>23</v>
      </c>
      <c r="N21" s="5">
        <v>21</v>
      </c>
      <c r="O21" s="5">
        <v>58</v>
      </c>
      <c r="P21" s="5">
        <v>51</v>
      </c>
      <c r="Q21" s="5">
        <v>41</v>
      </c>
      <c r="R21" s="5">
        <v>6</v>
      </c>
      <c r="S21" s="5">
        <v>16</v>
      </c>
      <c r="T21" s="5">
        <v>12</v>
      </c>
      <c r="U21" s="5">
        <v>35</v>
      </c>
      <c r="V21" s="5">
        <v>46</v>
      </c>
      <c r="W21" s="5">
        <v>25</v>
      </c>
      <c r="X21" s="5">
        <v>47</v>
      </c>
      <c r="Y21" s="5">
        <v>55</v>
      </c>
      <c r="Z21" s="5">
        <v>37</v>
      </c>
      <c r="AA21" s="5">
        <v>27</v>
      </c>
      <c r="AB21" s="5">
        <v>47</v>
      </c>
      <c r="AC21" s="5">
        <v>20</v>
      </c>
      <c r="AD21" s="5">
        <v>57</v>
      </c>
      <c r="AE21" s="5">
        <v>50</v>
      </c>
      <c r="AF21" s="5">
        <v>43</v>
      </c>
      <c r="AG21" s="5">
        <v>12</v>
      </c>
      <c r="AH21" s="5">
        <v>78</v>
      </c>
      <c r="AI21" s="5">
        <v>70</v>
      </c>
      <c r="AJ21" s="5">
        <v>15</v>
      </c>
      <c r="AK21" s="5">
        <v>46</v>
      </c>
      <c r="AL21" s="5">
        <v>2</v>
      </c>
      <c r="AM21" s="5">
        <v>6</v>
      </c>
      <c r="AN21" s="5">
        <v>28</v>
      </c>
      <c r="AO21" s="5">
        <v>42</v>
      </c>
      <c r="AP21" s="5">
        <v>12</v>
      </c>
      <c r="AQ21" s="5">
        <v>72</v>
      </c>
      <c r="AR21" s="5">
        <v>40</v>
      </c>
      <c r="AS21" s="5">
        <v>27</v>
      </c>
      <c r="AT21" s="8">
        <f t="shared" si="0"/>
        <v>1490</v>
      </c>
    </row>
    <row r="22" spans="1:46" x14ac:dyDescent="0.25">
      <c r="A22" s="11" t="s">
        <v>120</v>
      </c>
      <c r="B22" s="6" t="s">
        <v>2</v>
      </c>
      <c r="C22" s="5">
        <v>23</v>
      </c>
      <c r="D22" s="5">
        <v>52</v>
      </c>
      <c r="E22" s="5">
        <v>19</v>
      </c>
      <c r="F22" s="5">
        <v>15</v>
      </c>
      <c r="G22" s="5">
        <v>56</v>
      </c>
      <c r="H22" s="5">
        <v>26</v>
      </c>
      <c r="I22" s="5">
        <v>163</v>
      </c>
      <c r="J22" s="5">
        <v>123</v>
      </c>
      <c r="K22" s="5">
        <v>67</v>
      </c>
      <c r="L22" s="5">
        <v>40</v>
      </c>
      <c r="M22" s="5">
        <v>46</v>
      </c>
      <c r="N22" s="5">
        <v>35</v>
      </c>
      <c r="O22" s="5">
        <v>98</v>
      </c>
      <c r="P22" s="5">
        <v>84</v>
      </c>
      <c r="Q22" s="5">
        <v>68</v>
      </c>
      <c r="R22" s="5">
        <v>11</v>
      </c>
      <c r="S22" s="5">
        <v>28</v>
      </c>
      <c r="T22" s="5">
        <v>23</v>
      </c>
      <c r="U22" s="5">
        <v>58</v>
      </c>
      <c r="V22" s="5">
        <v>75</v>
      </c>
      <c r="W22" s="5">
        <v>25</v>
      </c>
      <c r="X22" s="5">
        <v>49</v>
      </c>
      <c r="Y22" s="5">
        <v>81</v>
      </c>
      <c r="Z22" s="5">
        <v>94</v>
      </c>
      <c r="AA22" s="5">
        <v>62</v>
      </c>
      <c r="AB22" s="5">
        <v>45</v>
      </c>
      <c r="AC22" s="5">
        <v>76</v>
      </c>
      <c r="AD22" s="5">
        <v>35</v>
      </c>
      <c r="AE22" s="5">
        <v>96</v>
      </c>
      <c r="AF22" s="5">
        <v>84</v>
      </c>
      <c r="AG22" s="5">
        <v>70</v>
      </c>
      <c r="AH22" s="5">
        <v>127</v>
      </c>
      <c r="AI22" s="5">
        <v>114</v>
      </c>
      <c r="AJ22" s="5">
        <v>26</v>
      </c>
      <c r="AK22" s="5">
        <v>78</v>
      </c>
      <c r="AL22" s="5">
        <v>4</v>
      </c>
      <c r="AM22" s="5">
        <v>12</v>
      </c>
      <c r="AN22" s="5">
        <v>46</v>
      </c>
      <c r="AO22" s="5">
        <v>74</v>
      </c>
      <c r="AP22" s="5">
        <v>20</v>
      </c>
      <c r="AQ22" s="5">
        <v>120</v>
      </c>
      <c r="AR22" s="5">
        <v>66</v>
      </c>
      <c r="AS22" s="5">
        <v>45</v>
      </c>
      <c r="AT22" s="8">
        <f t="shared" si="0"/>
        <v>2559</v>
      </c>
    </row>
    <row r="23" spans="1:46" x14ac:dyDescent="0.25">
      <c r="A23" s="11" t="s">
        <v>121</v>
      </c>
      <c r="B23" s="6" t="s">
        <v>2</v>
      </c>
      <c r="C23" s="5">
        <v>19</v>
      </c>
      <c r="D23" s="5">
        <v>42</v>
      </c>
      <c r="E23" s="5">
        <v>16</v>
      </c>
      <c r="F23" s="5">
        <v>41</v>
      </c>
      <c r="G23" s="5">
        <v>57</v>
      </c>
      <c r="H23" s="5">
        <v>13</v>
      </c>
      <c r="I23" s="5">
        <v>82</v>
      </c>
      <c r="J23" s="5">
        <v>63</v>
      </c>
      <c r="K23" s="5">
        <v>33</v>
      </c>
      <c r="L23" s="5">
        <v>20</v>
      </c>
      <c r="M23" s="5">
        <v>23</v>
      </c>
      <c r="N23" s="5">
        <v>17</v>
      </c>
      <c r="O23" s="5">
        <v>49</v>
      </c>
      <c r="P23" s="5">
        <v>42</v>
      </c>
      <c r="Q23" s="5">
        <v>34</v>
      </c>
      <c r="R23" s="5">
        <v>5</v>
      </c>
      <c r="S23" s="5">
        <v>14</v>
      </c>
      <c r="T23" s="5">
        <v>12</v>
      </c>
      <c r="U23" s="5">
        <v>29</v>
      </c>
      <c r="V23" s="5">
        <v>38</v>
      </c>
      <c r="W23" s="5">
        <v>25</v>
      </c>
      <c r="X23" s="5">
        <v>41</v>
      </c>
      <c r="Y23" s="5">
        <v>47</v>
      </c>
      <c r="Z23" s="5">
        <v>31</v>
      </c>
      <c r="AA23" s="5">
        <v>23</v>
      </c>
      <c r="AB23" s="5">
        <v>38</v>
      </c>
      <c r="AC23" s="5">
        <v>18</v>
      </c>
      <c r="AD23" s="5">
        <v>48</v>
      </c>
      <c r="AE23" s="5">
        <v>42</v>
      </c>
      <c r="AF23" s="5">
        <v>35</v>
      </c>
      <c r="AG23" s="5">
        <v>13</v>
      </c>
      <c r="AH23" s="5">
        <v>64</v>
      </c>
      <c r="AI23" s="5">
        <v>57</v>
      </c>
      <c r="AJ23" s="5">
        <v>13</v>
      </c>
      <c r="AK23" s="5">
        <v>39</v>
      </c>
      <c r="AL23" s="5">
        <v>2</v>
      </c>
      <c r="AM23" s="5">
        <v>6</v>
      </c>
      <c r="AN23" s="5">
        <v>23</v>
      </c>
      <c r="AO23" s="5">
        <v>37</v>
      </c>
      <c r="AP23" s="5">
        <v>10</v>
      </c>
      <c r="AQ23" s="5">
        <v>60</v>
      </c>
      <c r="AR23" s="5">
        <v>33</v>
      </c>
      <c r="AS23" s="5">
        <v>22</v>
      </c>
      <c r="AT23" s="8">
        <f t="shared" si="0"/>
        <v>1376</v>
      </c>
    </row>
    <row r="24" spans="1:46" x14ac:dyDescent="0.25">
      <c r="A24" s="11" t="s">
        <v>122</v>
      </c>
      <c r="B24" s="6" t="s">
        <v>2</v>
      </c>
      <c r="C24" s="5">
        <v>2</v>
      </c>
      <c r="D24" s="5">
        <v>4</v>
      </c>
      <c r="E24" s="5">
        <v>2</v>
      </c>
      <c r="F24" s="5">
        <v>5</v>
      </c>
      <c r="G24" s="5">
        <v>10</v>
      </c>
      <c r="H24" s="5">
        <v>5</v>
      </c>
      <c r="I24" s="5">
        <v>26</v>
      </c>
      <c r="J24" s="5">
        <v>20</v>
      </c>
      <c r="K24" s="5">
        <v>11</v>
      </c>
      <c r="L24" s="5">
        <v>7</v>
      </c>
      <c r="M24" s="5">
        <v>8</v>
      </c>
      <c r="N24" s="5">
        <v>16</v>
      </c>
      <c r="O24" s="5">
        <v>14</v>
      </c>
      <c r="P24" s="5">
        <v>12</v>
      </c>
      <c r="Q24" s="5">
        <v>3</v>
      </c>
      <c r="R24" s="5">
        <v>5</v>
      </c>
      <c r="S24" s="5">
        <v>4</v>
      </c>
      <c r="T24" s="5">
        <v>10</v>
      </c>
      <c r="U24" s="5">
        <v>13</v>
      </c>
      <c r="V24" s="5">
        <v>5</v>
      </c>
      <c r="W24" s="5">
        <v>9</v>
      </c>
      <c r="X24" s="5">
        <v>13</v>
      </c>
      <c r="Y24" s="5">
        <v>15</v>
      </c>
      <c r="Z24" s="5">
        <v>11</v>
      </c>
      <c r="AA24" s="5">
        <v>8</v>
      </c>
      <c r="AB24" s="5">
        <v>12</v>
      </c>
      <c r="AC24" s="5">
        <v>7</v>
      </c>
      <c r="AD24" s="5">
        <v>16</v>
      </c>
      <c r="AE24" s="5">
        <v>14</v>
      </c>
      <c r="AF24" s="5">
        <v>12</v>
      </c>
      <c r="AG24" s="5">
        <v>9</v>
      </c>
      <c r="AH24" s="5">
        <v>20</v>
      </c>
      <c r="AI24" s="5">
        <v>18</v>
      </c>
      <c r="AJ24" s="5">
        <v>5</v>
      </c>
      <c r="AK24" s="5">
        <v>12</v>
      </c>
      <c r="AL24" s="5">
        <v>1</v>
      </c>
      <c r="AM24" s="5">
        <v>2</v>
      </c>
      <c r="AN24" s="5">
        <v>8</v>
      </c>
      <c r="AO24" s="5">
        <v>13</v>
      </c>
      <c r="AP24" s="5">
        <v>3</v>
      </c>
      <c r="AQ24" s="5">
        <v>19</v>
      </c>
      <c r="AR24" s="5">
        <v>11</v>
      </c>
      <c r="AS24" s="5">
        <v>8</v>
      </c>
      <c r="AT24" s="8">
        <f t="shared" si="0"/>
        <v>428</v>
      </c>
    </row>
    <row r="25" spans="1:46" x14ac:dyDescent="0.25">
      <c r="A25" s="11" t="s">
        <v>123</v>
      </c>
      <c r="B25" s="6" t="s">
        <v>22</v>
      </c>
      <c r="C25" s="5">
        <f>'[2]CARD 3'!$E$81+'[2]CARD 4'!$E$81</f>
        <v>0</v>
      </c>
      <c r="D25" s="5">
        <f>'[2]CARD 3'!$F$81+'[2]CARD 4'!$F$81</f>
        <v>0</v>
      </c>
      <c r="E25" s="5">
        <f>'[2]CARD 3'!$G$81+'[2]CARD 4'!$G$81</f>
        <v>0</v>
      </c>
      <c r="F25" s="5">
        <v>4</v>
      </c>
      <c r="G25" s="5">
        <v>14</v>
      </c>
      <c r="H25" s="5">
        <v>7</v>
      </c>
      <c r="I25" s="5">
        <v>41</v>
      </c>
      <c r="J25" s="5">
        <v>31</v>
      </c>
      <c r="K25" s="5">
        <v>17</v>
      </c>
      <c r="L25" s="5">
        <v>10</v>
      </c>
      <c r="M25" s="5">
        <v>12</v>
      </c>
      <c r="N25" s="5">
        <v>9</v>
      </c>
      <c r="O25" s="5">
        <v>25</v>
      </c>
      <c r="P25" s="5">
        <v>21</v>
      </c>
      <c r="Q25" s="5">
        <v>17</v>
      </c>
      <c r="R25" s="5">
        <v>3</v>
      </c>
      <c r="S25" s="5">
        <v>7</v>
      </c>
      <c r="T25" s="5">
        <v>6</v>
      </c>
      <c r="U25" s="5">
        <v>15</v>
      </c>
      <c r="V25" s="5">
        <v>19</v>
      </c>
      <c r="W25" s="5">
        <v>7</v>
      </c>
      <c r="X25" s="5">
        <v>21</v>
      </c>
      <c r="Y25" s="5">
        <v>24</v>
      </c>
      <c r="Z25" s="5">
        <v>16</v>
      </c>
      <c r="AA25" s="5">
        <v>12</v>
      </c>
      <c r="AB25" s="5">
        <v>19</v>
      </c>
      <c r="AC25" s="5">
        <v>9</v>
      </c>
      <c r="AD25" s="5">
        <v>24</v>
      </c>
      <c r="AE25" s="5">
        <v>21</v>
      </c>
      <c r="AF25" s="5">
        <v>18</v>
      </c>
      <c r="AG25" s="5">
        <v>7</v>
      </c>
      <c r="AH25" s="5">
        <v>32</v>
      </c>
      <c r="AI25" s="5">
        <v>29</v>
      </c>
      <c r="AJ25" s="5">
        <v>7</v>
      </c>
      <c r="AK25" s="5">
        <v>20</v>
      </c>
      <c r="AL25" s="5">
        <v>1</v>
      </c>
      <c r="AM25" s="5">
        <v>3</v>
      </c>
      <c r="AN25" s="5">
        <v>12</v>
      </c>
      <c r="AO25" s="5">
        <v>20</v>
      </c>
      <c r="AP25" s="5">
        <v>6</v>
      </c>
      <c r="AQ25" s="5">
        <v>30</v>
      </c>
      <c r="AR25" s="5">
        <v>17</v>
      </c>
      <c r="AS25" s="5">
        <v>12</v>
      </c>
      <c r="AT25" s="8">
        <f t="shared" si="0"/>
        <v>625</v>
      </c>
    </row>
    <row r="26" spans="1:46" x14ac:dyDescent="0.25">
      <c r="A26" s="11" t="s">
        <v>147</v>
      </c>
      <c r="B26" s="6" t="s">
        <v>22</v>
      </c>
      <c r="C26" s="5">
        <v>3</v>
      </c>
      <c r="D26" s="5">
        <v>6</v>
      </c>
      <c r="E26" s="5">
        <v>2</v>
      </c>
      <c r="F26" s="5">
        <v>4</v>
      </c>
      <c r="G26" s="5">
        <v>14</v>
      </c>
      <c r="H26" s="5">
        <v>7</v>
      </c>
      <c r="I26" s="5">
        <v>41</v>
      </c>
      <c r="J26" s="5">
        <v>31</v>
      </c>
      <c r="K26" s="5">
        <v>17</v>
      </c>
      <c r="L26" s="5">
        <v>10</v>
      </c>
      <c r="M26" s="5">
        <v>12</v>
      </c>
      <c r="N26" s="5">
        <v>9</v>
      </c>
      <c r="O26" s="5">
        <v>25</v>
      </c>
      <c r="P26" s="5">
        <v>21</v>
      </c>
      <c r="Q26" s="5">
        <v>17</v>
      </c>
      <c r="R26" s="5">
        <v>3</v>
      </c>
      <c r="S26" s="5">
        <v>7</v>
      </c>
      <c r="T26" s="5">
        <v>6</v>
      </c>
      <c r="U26" s="5">
        <v>15</v>
      </c>
      <c r="V26" s="5">
        <v>19</v>
      </c>
      <c r="W26" s="5">
        <v>7</v>
      </c>
      <c r="X26" s="5">
        <v>21</v>
      </c>
      <c r="Y26" s="5">
        <v>24</v>
      </c>
      <c r="Z26" s="5">
        <v>16</v>
      </c>
      <c r="AA26" s="5">
        <v>12</v>
      </c>
      <c r="AB26" s="5">
        <v>19</v>
      </c>
      <c r="AC26" s="5">
        <v>9</v>
      </c>
      <c r="AD26" s="5">
        <v>24</v>
      </c>
      <c r="AE26" s="5">
        <v>21</v>
      </c>
      <c r="AF26" s="5">
        <v>18</v>
      </c>
      <c r="AG26" s="5">
        <v>7</v>
      </c>
      <c r="AH26" s="5">
        <v>32</v>
      </c>
      <c r="AI26" s="5">
        <v>29</v>
      </c>
      <c r="AJ26" s="5">
        <v>7</v>
      </c>
      <c r="AK26" s="5">
        <v>20</v>
      </c>
      <c r="AL26" s="5">
        <v>1</v>
      </c>
      <c r="AM26" s="5">
        <v>3</v>
      </c>
      <c r="AN26" s="5">
        <v>12</v>
      </c>
      <c r="AO26" s="5">
        <v>20</v>
      </c>
      <c r="AP26" s="5">
        <v>6</v>
      </c>
      <c r="AQ26" s="5">
        <v>30</v>
      </c>
      <c r="AR26" s="5">
        <v>17</v>
      </c>
      <c r="AS26" s="5">
        <v>12</v>
      </c>
      <c r="AT26" s="8">
        <f>SUM(C26:AS26)</f>
        <v>636</v>
      </c>
    </row>
    <row r="27" spans="1:46" x14ac:dyDescent="0.25">
      <c r="A27" s="11" t="s">
        <v>148</v>
      </c>
      <c r="B27" s="6" t="s">
        <v>22</v>
      </c>
      <c r="C27" s="5">
        <v>3</v>
      </c>
      <c r="D27" s="5">
        <v>6</v>
      </c>
      <c r="E27" s="5">
        <v>2</v>
      </c>
      <c r="F27" s="5">
        <f>'[3]CARD 3'!$E$83+'[3]CARD 4'!$E$83</f>
        <v>0</v>
      </c>
      <c r="G27" s="5">
        <v>14</v>
      </c>
      <c r="H27" s="5">
        <v>7</v>
      </c>
      <c r="I27" s="5">
        <v>41</v>
      </c>
      <c r="J27" s="5">
        <v>31</v>
      </c>
      <c r="K27" s="5">
        <v>17</v>
      </c>
      <c r="L27" s="5">
        <v>10</v>
      </c>
      <c r="M27" s="5">
        <v>12</v>
      </c>
      <c r="N27" s="5">
        <v>9</v>
      </c>
      <c r="O27" s="5">
        <v>25</v>
      </c>
      <c r="P27" s="5">
        <v>21</v>
      </c>
      <c r="Q27" s="5">
        <v>17</v>
      </c>
      <c r="R27" s="5">
        <v>3</v>
      </c>
      <c r="S27" s="5">
        <v>7</v>
      </c>
      <c r="T27" s="5">
        <v>6</v>
      </c>
      <c r="U27" s="5">
        <v>15</v>
      </c>
      <c r="V27" s="5">
        <v>19</v>
      </c>
      <c r="W27" s="5">
        <v>7</v>
      </c>
      <c r="X27" s="5">
        <v>21</v>
      </c>
      <c r="Y27" s="5">
        <v>24</v>
      </c>
      <c r="Z27" s="5">
        <v>16</v>
      </c>
      <c r="AA27" s="5">
        <v>12</v>
      </c>
      <c r="AB27" s="5">
        <v>19</v>
      </c>
      <c r="AC27" s="5">
        <v>9</v>
      </c>
      <c r="AD27" s="5">
        <v>24</v>
      </c>
      <c r="AE27" s="5">
        <v>21</v>
      </c>
      <c r="AF27" s="5">
        <v>18</v>
      </c>
      <c r="AG27" s="5">
        <v>7</v>
      </c>
      <c r="AH27" s="5">
        <v>32</v>
      </c>
      <c r="AI27" s="5">
        <v>29</v>
      </c>
      <c r="AJ27" s="5">
        <v>7</v>
      </c>
      <c r="AK27" s="5">
        <v>20</v>
      </c>
      <c r="AL27" s="5">
        <v>1</v>
      </c>
      <c r="AM27" s="5">
        <v>3</v>
      </c>
      <c r="AN27" s="5">
        <v>12</v>
      </c>
      <c r="AO27" s="5">
        <v>20</v>
      </c>
      <c r="AP27" s="5">
        <v>6</v>
      </c>
      <c r="AQ27" s="5">
        <v>30</v>
      </c>
      <c r="AR27" s="5">
        <v>17</v>
      </c>
      <c r="AS27" s="5">
        <v>12</v>
      </c>
      <c r="AT27" s="8">
        <f t="shared" si="0"/>
        <v>632</v>
      </c>
    </row>
    <row r="28" spans="1:46" x14ac:dyDescent="0.25">
      <c r="A28" s="11" t="s">
        <v>149</v>
      </c>
      <c r="B28" s="6" t="s">
        <v>22</v>
      </c>
      <c r="C28" s="5">
        <v>3</v>
      </c>
      <c r="D28" s="5">
        <v>6</v>
      </c>
      <c r="E28" s="5">
        <v>2</v>
      </c>
      <c r="F28" s="5">
        <v>7</v>
      </c>
      <c r="G28" s="5">
        <v>14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8">
        <f t="shared" si="0"/>
        <v>32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1"/>
  <sheetViews>
    <sheetView tabSelected="1" zoomScaleNormal="100" workbookViewId="0"/>
  </sheetViews>
  <sheetFormatPr defaultRowHeight="15" x14ac:dyDescent="0.25"/>
  <cols>
    <col min="1" max="1" width="45.5703125" customWidth="1"/>
    <col min="48" max="48" width="10.5703125" customWidth="1"/>
  </cols>
  <sheetData>
    <row r="1" spans="1:55" ht="158.25" x14ac:dyDescent="0.25">
      <c r="A1" s="19" t="s">
        <v>275</v>
      </c>
      <c r="B1" s="13" t="s">
        <v>10</v>
      </c>
      <c r="C1" s="13" t="s">
        <v>11</v>
      </c>
      <c r="D1" s="13" t="s">
        <v>12</v>
      </c>
      <c r="E1" s="14" t="s">
        <v>13</v>
      </c>
      <c r="F1" s="15" t="s">
        <v>14</v>
      </c>
      <c r="G1" s="12" t="s">
        <v>27</v>
      </c>
      <c r="H1" s="12" t="s">
        <v>26</v>
      </c>
      <c r="I1" s="12" t="s">
        <v>28</v>
      </c>
      <c r="J1" s="12" t="s">
        <v>29</v>
      </c>
      <c r="K1" s="12" t="s">
        <v>30</v>
      </c>
      <c r="L1" s="12" t="s">
        <v>31</v>
      </c>
      <c r="M1" s="12" t="s">
        <v>32</v>
      </c>
      <c r="N1" s="12" t="s">
        <v>33</v>
      </c>
      <c r="O1" s="12" t="s">
        <v>34</v>
      </c>
      <c r="P1" s="12" t="s">
        <v>35</v>
      </c>
      <c r="Q1" s="12" t="s">
        <v>36</v>
      </c>
      <c r="R1" s="12" t="s">
        <v>37</v>
      </c>
      <c r="S1" s="12" t="s">
        <v>38</v>
      </c>
      <c r="T1" s="12" t="s">
        <v>39</v>
      </c>
      <c r="U1" s="12" t="s">
        <v>40</v>
      </c>
      <c r="V1" s="12" t="s">
        <v>42</v>
      </c>
      <c r="W1" s="21" t="s">
        <v>41</v>
      </c>
      <c r="X1" s="21" t="s">
        <v>43</v>
      </c>
      <c r="Y1" s="21" t="s">
        <v>44</v>
      </c>
      <c r="Z1" s="21" t="s">
        <v>46</v>
      </c>
      <c r="AA1" s="21" t="s">
        <v>45</v>
      </c>
      <c r="AB1" s="21" t="s">
        <v>47</v>
      </c>
      <c r="AC1" s="21" t="s">
        <v>48</v>
      </c>
      <c r="AD1" s="21" t="s">
        <v>49</v>
      </c>
      <c r="AE1" s="21" t="s">
        <v>50</v>
      </c>
      <c r="AF1" s="21" t="s">
        <v>51</v>
      </c>
      <c r="AG1" s="22" t="s">
        <v>52</v>
      </c>
      <c r="AH1" s="21" t="s">
        <v>53</v>
      </c>
      <c r="AI1" s="21" t="s">
        <v>54</v>
      </c>
      <c r="AJ1" s="21" t="s">
        <v>141</v>
      </c>
      <c r="AK1" s="21" t="s">
        <v>56</v>
      </c>
      <c r="AL1" s="21" t="s">
        <v>57</v>
      </c>
      <c r="AM1" s="21" t="s">
        <v>142</v>
      </c>
      <c r="AN1" s="21" t="s">
        <v>59</v>
      </c>
      <c r="AO1" s="21" t="s">
        <v>60</v>
      </c>
      <c r="AP1" s="21" t="s">
        <v>61</v>
      </c>
      <c r="AQ1" s="21" t="s">
        <v>62</v>
      </c>
      <c r="AR1" s="23" t="s">
        <v>63</v>
      </c>
      <c r="AS1" s="100" t="s">
        <v>278</v>
      </c>
      <c r="AT1" s="85" t="s">
        <v>274</v>
      </c>
    </row>
    <row r="2" spans="1:55" x14ac:dyDescent="0.25">
      <c r="A2" s="76" t="s">
        <v>196</v>
      </c>
      <c r="B2" s="95">
        <v>7</v>
      </c>
      <c r="C2" s="95">
        <v>11</v>
      </c>
      <c r="D2" s="95">
        <v>5</v>
      </c>
      <c r="E2" s="95">
        <f>'SEMANAL 1'!F3+'SEMANAL 2 '!F3+'SEMANAL 3'!F3+'SEMANAL 4'!F3</f>
        <v>0</v>
      </c>
      <c r="F2" s="95">
        <f>'SEMANAL 1'!G3+'SEMANAL 2 '!G3+'SEMANAL 3'!G3+'SEMANAL 4'!G3</f>
        <v>20</v>
      </c>
      <c r="G2" s="95">
        <f>'SEMANAL 1'!H3+'SEMANAL 2 '!H3+'SEMANAL 3'!H3+'SEMANAL 4'!H3</f>
        <v>0</v>
      </c>
      <c r="H2" s="95">
        <f>'SEMANAL 1'!I3+'SEMANAL 2 '!I3+'SEMANAL 3'!I3+'SEMANAL 4'!I3</f>
        <v>0</v>
      </c>
      <c r="I2" s="95">
        <f>'SEMANAL 1'!J3+'SEMANAL 2 '!J3+'SEMANAL 3'!J3+'SEMANAL 4'!J3</f>
        <v>0</v>
      </c>
      <c r="J2" s="95">
        <f>'SEMANAL 1'!K3+'SEMANAL 2 '!K3+'SEMANAL 3'!K3+'SEMANAL 4'!K3</f>
        <v>0</v>
      </c>
      <c r="K2" s="95">
        <f>'SEMANAL 1'!L3+'SEMANAL 2 '!L3+'SEMANAL 3'!L3+'SEMANAL 4'!L3</f>
        <v>0</v>
      </c>
      <c r="L2" s="95">
        <f>'SEMANAL 1'!M3+'SEMANAL 2 '!M3+'SEMANAL 3'!M3+'SEMANAL 4'!M3</f>
        <v>0</v>
      </c>
      <c r="M2" s="95">
        <f>'SEMANAL 1'!N3+'SEMANAL 2 '!N3+'SEMANAL 3'!N3+'SEMANAL 4'!N3</f>
        <v>0</v>
      </c>
      <c r="N2" s="95">
        <f>'SEMANAL 1'!O3+'SEMANAL 2 '!O3+'SEMANAL 3'!O3+'SEMANAL 4'!O3</f>
        <v>0</v>
      </c>
      <c r="O2" s="95">
        <f>'SEMANAL 1'!P3+'SEMANAL 2 '!P3+'SEMANAL 3'!P3+'SEMANAL 4'!P3</f>
        <v>0</v>
      </c>
      <c r="P2" s="95">
        <f>'SEMANAL 1'!Q3+'SEMANAL 2 '!Q3+'SEMANAL 3'!Q3+'SEMANAL 4'!Q3</f>
        <v>0</v>
      </c>
      <c r="Q2" s="95">
        <f>'SEMANAL 1'!R3+'SEMANAL 2 '!R3+'SEMANAL 3'!R3+'SEMANAL 4'!R3</f>
        <v>0</v>
      </c>
      <c r="R2" s="95">
        <f>'SEMANAL 1'!S3+'SEMANAL 2 '!S3+'SEMANAL 3'!S3+'SEMANAL 4'!S3</f>
        <v>0</v>
      </c>
      <c r="S2" s="95">
        <f>'SEMANAL 1'!T3+'SEMANAL 2 '!T3+'SEMANAL 3'!T3+'SEMANAL 4'!T3</f>
        <v>0</v>
      </c>
      <c r="T2" s="95">
        <f>'SEMANAL 1'!U3+'SEMANAL 2 '!U3+'SEMANAL 3'!U3+'SEMANAL 4'!U3</f>
        <v>0</v>
      </c>
      <c r="U2" s="95">
        <f>'SEMANAL 1'!V3+'SEMANAL 2 '!V3+'SEMANAL 3'!V3+'SEMANAL 4'!V3</f>
        <v>0</v>
      </c>
      <c r="V2" s="95">
        <f>'SEMANAL 1'!W3+'SEMANAL 2 '!W3+'SEMANAL 3'!W3+'SEMANAL 4'!AG3</f>
        <v>0</v>
      </c>
      <c r="W2" s="95">
        <f>'SEMANAL 1'!X3+'SEMANAL 2 '!X3+'SEMANAL 3'!X3+'SEMANAL 4'!W3</f>
        <v>0</v>
      </c>
      <c r="X2" s="95">
        <f>'SEMANAL 1'!Y3+'SEMANAL 2 '!Y3+'SEMANAL 3'!Y3+'SEMANAL 4'!X3</f>
        <v>0</v>
      </c>
      <c r="Y2" s="95">
        <f>'SEMANAL 1'!Z3+'SEMANAL 2 '!Z3+'SEMANAL 3'!Z3+'SEMANAL 4'!Y3</f>
        <v>0</v>
      </c>
      <c r="Z2" s="95">
        <f>'SEMANAL 1'!AA3+'SEMANAL 2 '!AA3+'SEMANAL 3'!AA3+'SEMANAL 4'!Z3</f>
        <v>0</v>
      </c>
      <c r="AA2" s="95">
        <f>'SEMANAL 1'!AB3+'SEMANAL 2 '!AB3+'SEMANAL 3'!AB3+'SEMANAL 4'!AA3</f>
        <v>0</v>
      </c>
      <c r="AB2" s="95">
        <f>'SEMANAL 1'!AC3+'SEMANAL 2 '!AC3+'SEMANAL 3'!AC3+'SEMANAL 4'!AB3</f>
        <v>0</v>
      </c>
      <c r="AC2" s="95">
        <f>'SEMANAL 1'!AD3+'SEMANAL 2 '!AD3+'SEMANAL 3'!AD3+'SEMANAL 4'!AC3</f>
        <v>0</v>
      </c>
      <c r="AD2" s="95">
        <f>'SEMANAL 1'!AE3+'SEMANAL 2 '!AE3+'SEMANAL 3'!AE3+'SEMANAL 4'!AD3</f>
        <v>0</v>
      </c>
      <c r="AE2" s="95">
        <f>'SEMANAL 1'!AF3+'SEMANAL 2 '!AF3+'SEMANAL 3'!AF3+'SEMANAL 4'!AE3</f>
        <v>0</v>
      </c>
      <c r="AF2" s="95">
        <f>'SEMANAL 1'!AG3+'SEMANAL 2 '!AG3+'SEMANAL 3'!AG3+'SEMANAL 4'!AF3</f>
        <v>0</v>
      </c>
      <c r="AG2" s="95">
        <f>'SEMANAL 1'!AH3+'SEMANAL 2 '!AH3+'SEMANAL 3'!AH3+'SEMANAL 4'!AH3</f>
        <v>0</v>
      </c>
      <c r="AH2" s="95">
        <f>'SEMANAL 1'!AI3+'SEMANAL 2 '!AI3+'SEMANAL 3'!AI3+'SEMANAL 4'!AI3</f>
        <v>0</v>
      </c>
      <c r="AI2" s="95">
        <f>'SEMANAL 1'!AJ3+'SEMANAL 2 '!AJ3+'SEMANAL 3'!AJ3+'SEMANAL 4'!AJ3</f>
        <v>0</v>
      </c>
      <c r="AJ2" s="95">
        <f>'SEMANAL 1'!AK3+'SEMANAL 2 '!AK3+'SEMANAL 3'!AK3+'SEMANAL 4'!AK3</f>
        <v>0</v>
      </c>
      <c r="AK2" s="95">
        <f>'SEMANAL 1'!AL3+'SEMANAL 2 '!AL3+'SEMANAL 3'!AL3+'SEMANAL 4'!AL3</f>
        <v>0</v>
      </c>
      <c r="AL2" s="95">
        <f>'SEMANAL 1'!AM3+'SEMANAL 2 '!AM3+'SEMANAL 3'!AM3+'SEMANAL 4'!AM3</f>
        <v>0</v>
      </c>
      <c r="AM2" s="95">
        <f>'SEMANAL 1'!AN3+'SEMANAL 2 '!AN3+'SEMANAL 3'!AN3+'SEMANAL 4'!AN3</f>
        <v>0</v>
      </c>
      <c r="AN2" s="95">
        <f>'SEMANAL 1'!AO3+'SEMANAL 2 '!AO3+'SEMANAL 3'!AO3+'SEMANAL 4'!AO3</f>
        <v>0</v>
      </c>
      <c r="AO2" s="95">
        <f>'SEMANAL 1'!AP3+'SEMANAL 2 '!AP3+'SEMANAL 3'!AP3+'SEMANAL 4'!AP3</f>
        <v>0</v>
      </c>
      <c r="AP2" s="95">
        <f>'SEMANAL 1'!AQ3+'SEMANAL 2 '!AQ3+'SEMANAL 3'!AQ3+'SEMANAL 4'!AQ3</f>
        <v>0</v>
      </c>
      <c r="AQ2" s="95">
        <f>'SEMANAL 1'!AR3+'SEMANAL 2 '!AR3+'SEMANAL 3'!AR3+'SEMANAL 4'!AR3</f>
        <v>0</v>
      </c>
      <c r="AR2" s="95">
        <f>'SEMANAL 1'!AS3+'SEMANAL 2 '!AS3+'SEMANAL 3'!AS3+'SEMANAL 4'!AS3</f>
        <v>0</v>
      </c>
      <c r="AS2" s="96">
        <f>SUM(B2:AR2)</f>
        <v>43</v>
      </c>
      <c r="AT2" s="97">
        <f>AS2*12</f>
        <v>516</v>
      </c>
      <c r="AU2" s="83"/>
      <c r="AV2" s="84"/>
      <c r="AW2" s="77"/>
      <c r="AX2" s="77"/>
      <c r="AY2" s="77"/>
      <c r="AZ2" s="77"/>
      <c r="BA2" s="77"/>
      <c r="BB2" s="77"/>
      <c r="BC2" s="77"/>
    </row>
    <row r="3" spans="1:55" x14ac:dyDescent="0.25">
      <c r="A3" s="90" t="s">
        <v>197</v>
      </c>
      <c r="B3" s="95">
        <v>5</v>
      </c>
      <c r="C3" s="95">
        <v>10</v>
      </c>
      <c r="D3" s="95">
        <v>6</v>
      </c>
      <c r="E3" s="95">
        <v>5</v>
      </c>
      <c r="F3" s="95">
        <v>14</v>
      </c>
      <c r="G3" s="95">
        <f>'SEMANAL 1'!H4+'SEMANAL 2 '!H4+'SEMANAL 3'!H4+'SEMANAL 4'!H4</f>
        <v>9</v>
      </c>
      <c r="H3" s="95">
        <v>17</v>
      </c>
      <c r="I3" s="95">
        <v>15</v>
      </c>
      <c r="J3" s="95">
        <v>16</v>
      </c>
      <c r="K3" s="95">
        <f>'SEMANAL 1'!L4+'SEMANAL 2 '!L4+'SEMANAL 3'!L4+'SEMANAL 4'!L4</f>
        <v>12</v>
      </c>
      <c r="L3" s="95">
        <f>'SEMANAL 1'!M4+'SEMANAL 2 '!M4+'SEMANAL 3'!M4+'SEMANAL 4'!M4</f>
        <v>12</v>
      </c>
      <c r="M3" s="95">
        <v>10</v>
      </c>
      <c r="N3" s="95">
        <v>15</v>
      </c>
      <c r="O3" s="95">
        <v>13</v>
      </c>
      <c r="P3" s="95">
        <v>14</v>
      </c>
      <c r="Q3" s="95">
        <f>'SEMANAL 1'!R4+'SEMANAL 2 '!R4+'SEMANAL 3'!R4+'SEMANAL 4'!R4</f>
        <v>6</v>
      </c>
      <c r="R3" s="95">
        <v>9</v>
      </c>
      <c r="S3" s="95">
        <f>'SEMANAL 1'!T4+'SEMANAL 2 '!T4+'SEMANAL 3'!T4+'SEMANAL 4'!T4</f>
        <v>7</v>
      </c>
      <c r="T3" s="95">
        <v>16</v>
      </c>
      <c r="U3" s="95">
        <v>19</v>
      </c>
      <c r="V3" s="95">
        <v>11</v>
      </c>
      <c r="W3" s="95">
        <v>15</v>
      </c>
      <c r="X3" s="95">
        <v>18</v>
      </c>
      <c r="Y3" s="95">
        <v>15</v>
      </c>
      <c r="Z3" s="95">
        <v>16</v>
      </c>
      <c r="AA3" s="95">
        <v>17</v>
      </c>
      <c r="AB3" s="95">
        <v>15</v>
      </c>
      <c r="AC3" s="95">
        <v>17</v>
      </c>
      <c r="AD3" s="95">
        <v>19</v>
      </c>
      <c r="AE3" s="95">
        <v>20</v>
      </c>
      <c r="AF3" s="95">
        <v>15</v>
      </c>
      <c r="AG3" s="95">
        <v>22</v>
      </c>
      <c r="AH3" s="95">
        <v>19</v>
      </c>
      <c r="AI3" s="95">
        <v>9</v>
      </c>
      <c r="AJ3" s="95">
        <v>18</v>
      </c>
      <c r="AK3" s="95">
        <f>'SEMANAL 1'!AL4+'SEMANAL 2 '!AL4+'SEMANAL 3'!AL4+'SEMANAL 4'!AL4</f>
        <v>5</v>
      </c>
      <c r="AL3" s="95">
        <f>'SEMANAL 1'!AM4+'SEMANAL 2 '!AM4+'SEMANAL 3'!AM4+'SEMANAL 4'!AM4</f>
        <v>6</v>
      </c>
      <c r="AM3" s="95">
        <v>13</v>
      </c>
      <c r="AN3" s="95">
        <v>18</v>
      </c>
      <c r="AO3" s="95">
        <v>6</v>
      </c>
      <c r="AP3" s="95">
        <v>5</v>
      </c>
      <c r="AQ3" s="95">
        <v>16</v>
      </c>
      <c r="AR3" s="95">
        <v>2</v>
      </c>
      <c r="AS3" s="96">
        <f t="shared" ref="AS3:AS66" si="0">SUM(B3:AR3)</f>
        <v>547</v>
      </c>
      <c r="AT3" s="97">
        <f t="shared" ref="AT3:AT5" si="1">AS3*12</f>
        <v>6564</v>
      </c>
      <c r="AU3" s="83"/>
      <c r="AV3" s="83"/>
      <c r="AW3" s="77"/>
      <c r="AX3" s="77"/>
      <c r="AY3" s="77"/>
      <c r="AZ3" s="77"/>
      <c r="BA3" s="77"/>
      <c r="BB3" s="77"/>
      <c r="BC3" s="77"/>
    </row>
    <row r="4" spans="1:55" ht="28.5" customHeight="1" x14ac:dyDescent="0.25">
      <c r="A4" s="91" t="s">
        <v>276</v>
      </c>
      <c r="B4" s="93">
        <v>0</v>
      </c>
      <c r="C4" s="93">
        <v>0</v>
      </c>
      <c r="D4" s="93">
        <v>0</v>
      </c>
      <c r="E4" s="93">
        <v>2</v>
      </c>
      <c r="F4" s="93">
        <v>3</v>
      </c>
      <c r="G4" s="93">
        <v>18</v>
      </c>
      <c r="H4" s="93">
        <v>65</v>
      </c>
      <c r="I4" s="93">
        <v>55</v>
      </c>
      <c r="J4" s="93">
        <v>35</v>
      </c>
      <c r="K4" s="93">
        <v>25</v>
      </c>
      <c r="L4" s="93">
        <v>25</v>
      </c>
      <c r="M4" s="93">
        <v>20</v>
      </c>
      <c r="N4" s="93">
        <v>55</v>
      </c>
      <c r="O4" s="93">
        <v>50</v>
      </c>
      <c r="P4" s="93">
        <v>45</v>
      </c>
      <c r="Q4" s="93">
        <v>10</v>
      </c>
      <c r="R4" s="93">
        <v>25</v>
      </c>
      <c r="S4" s="93">
        <v>15</v>
      </c>
      <c r="T4" s="93">
        <v>45</v>
      </c>
      <c r="U4" s="93">
        <v>50</v>
      </c>
      <c r="V4" s="93">
        <v>25</v>
      </c>
      <c r="W4" s="93">
        <v>45</v>
      </c>
      <c r="X4" s="93">
        <v>50</v>
      </c>
      <c r="Y4" s="93">
        <v>30</v>
      </c>
      <c r="Z4" s="93">
        <v>35</v>
      </c>
      <c r="AA4" s="93">
        <v>45</v>
      </c>
      <c r="AB4" s="93">
        <v>23</v>
      </c>
      <c r="AC4" s="93">
        <v>50</v>
      </c>
      <c r="AD4" s="93">
        <v>75</v>
      </c>
      <c r="AE4" s="93">
        <v>35</v>
      </c>
      <c r="AF4" s="93">
        <v>19</v>
      </c>
      <c r="AG4" s="93">
        <v>45</v>
      </c>
      <c r="AH4" s="93">
        <v>55</v>
      </c>
      <c r="AI4" s="93">
        <v>15</v>
      </c>
      <c r="AJ4" s="93">
        <v>30</v>
      </c>
      <c r="AK4" s="93">
        <v>5</v>
      </c>
      <c r="AL4" s="93">
        <v>10</v>
      </c>
      <c r="AM4" s="93">
        <v>25</v>
      </c>
      <c r="AN4" s="93">
        <v>45</v>
      </c>
      <c r="AO4" s="93">
        <v>20</v>
      </c>
      <c r="AP4" s="93">
        <v>50</v>
      </c>
      <c r="AQ4" s="93">
        <v>30</v>
      </c>
      <c r="AR4" s="93">
        <v>20</v>
      </c>
      <c r="AS4" s="96">
        <f t="shared" si="0"/>
        <v>1325</v>
      </c>
      <c r="AT4" s="97">
        <f t="shared" si="1"/>
        <v>15900</v>
      </c>
      <c r="AU4" s="83"/>
      <c r="AV4" s="83"/>
      <c r="AW4" s="77"/>
      <c r="AX4" s="77"/>
      <c r="AY4" s="77"/>
      <c r="AZ4" s="77"/>
      <c r="BA4" s="77"/>
      <c r="BB4" s="77"/>
      <c r="BC4" s="77"/>
    </row>
    <row r="5" spans="1:55" x14ac:dyDescent="0.25">
      <c r="A5" s="91" t="s">
        <v>198</v>
      </c>
      <c r="B5" s="93">
        <v>5</v>
      </c>
      <c r="C5" s="93">
        <v>11</v>
      </c>
      <c r="D5" s="93">
        <v>4</v>
      </c>
      <c r="E5" s="93">
        <v>12</v>
      </c>
      <c r="F5" s="93">
        <v>55</v>
      </c>
      <c r="G5" s="93">
        <v>22</v>
      </c>
      <c r="H5" s="93">
        <v>80</v>
      </c>
      <c r="I5" s="93">
        <v>70</v>
      </c>
      <c r="J5" s="93">
        <v>50</v>
      </c>
      <c r="K5" s="93">
        <v>32</v>
      </c>
      <c r="L5" s="93">
        <v>40</v>
      </c>
      <c r="M5" s="93">
        <v>34</v>
      </c>
      <c r="N5" s="93">
        <v>65</v>
      </c>
      <c r="O5" s="93">
        <v>57</v>
      </c>
      <c r="P5" s="93">
        <v>44</v>
      </c>
      <c r="Q5" s="93">
        <v>9</v>
      </c>
      <c r="R5" s="93">
        <v>24</v>
      </c>
      <c r="S5" s="93">
        <v>22</v>
      </c>
      <c r="T5" s="93">
        <v>38</v>
      </c>
      <c r="U5" s="93">
        <v>40</v>
      </c>
      <c r="V5" s="93">
        <v>39</v>
      </c>
      <c r="W5" s="93">
        <v>49</v>
      </c>
      <c r="X5" s="93">
        <v>40</v>
      </c>
      <c r="Y5" s="93">
        <v>32</v>
      </c>
      <c r="Z5" s="93">
        <v>26</v>
      </c>
      <c r="AA5" s="93">
        <v>51</v>
      </c>
      <c r="AB5" s="93">
        <v>20</v>
      </c>
      <c r="AC5" s="93">
        <v>50</v>
      </c>
      <c r="AD5" s="93">
        <v>28</v>
      </c>
      <c r="AE5" s="93">
        <v>38</v>
      </c>
      <c r="AF5" s="93">
        <v>25</v>
      </c>
      <c r="AG5" s="93">
        <v>62</v>
      </c>
      <c r="AH5" s="93">
        <v>53</v>
      </c>
      <c r="AI5" s="93">
        <v>22</v>
      </c>
      <c r="AJ5" s="93">
        <v>30</v>
      </c>
      <c r="AK5" s="93">
        <v>4</v>
      </c>
      <c r="AL5" s="93">
        <v>12</v>
      </c>
      <c r="AM5" s="93">
        <v>30</v>
      </c>
      <c r="AN5" s="93">
        <v>42</v>
      </c>
      <c r="AO5" s="93">
        <v>15</v>
      </c>
      <c r="AP5" s="93">
        <v>50</v>
      </c>
      <c r="AQ5" s="93">
        <v>45</v>
      </c>
      <c r="AR5" s="93">
        <v>31</v>
      </c>
      <c r="AS5" s="96">
        <f t="shared" si="0"/>
        <v>1508</v>
      </c>
      <c r="AT5" s="97">
        <f t="shared" si="1"/>
        <v>18096</v>
      </c>
      <c r="AU5" s="83"/>
      <c r="AV5" s="83"/>
      <c r="AW5" s="78"/>
      <c r="AX5" s="77"/>
      <c r="AY5" s="77"/>
      <c r="AZ5" s="77"/>
      <c r="BA5" s="77"/>
      <c r="BB5" s="77"/>
      <c r="BC5" s="77"/>
    </row>
    <row r="6" spans="1:55" x14ac:dyDescent="0.25">
      <c r="A6" s="91" t="s">
        <v>199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8">
        <v>15000</v>
      </c>
      <c r="AT6" s="97">
        <v>15000</v>
      </c>
      <c r="AU6" s="83"/>
      <c r="AV6" s="83"/>
      <c r="AW6" s="77"/>
      <c r="AX6" s="77"/>
      <c r="AY6" s="77"/>
      <c r="AZ6" s="77"/>
      <c r="BA6" s="77"/>
      <c r="BB6" s="77"/>
      <c r="BC6" s="77"/>
    </row>
    <row r="7" spans="1:55" x14ac:dyDescent="0.25">
      <c r="A7" s="92" t="s">
        <v>200</v>
      </c>
      <c r="B7" s="95">
        <v>4</v>
      </c>
      <c r="C7" s="95">
        <v>7</v>
      </c>
      <c r="D7" s="95">
        <v>6</v>
      </c>
      <c r="E7" s="95">
        <v>9</v>
      </c>
      <c r="F7" s="95">
        <v>18</v>
      </c>
      <c r="G7" s="95">
        <v>11</v>
      </c>
      <c r="H7" s="95">
        <v>23</v>
      </c>
      <c r="I7" s="95">
        <v>20</v>
      </c>
      <c r="J7" s="95">
        <v>13</v>
      </c>
      <c r="K7" s="95">
        <v>18</v>
      </c>
      <c r="L7" s="95">
        <v>17</v>
      </c>
      <c r="M7" s="95">
        <v>16</v>
      </c>
      <c r="N7" s="95">
        <v>22</v>
      </c>
      <c r="O7" s="95">
        <v>23</v>
      </c>
      <c r="P7" s="95">
        <v>17</v>
      </c>
      <c r="Q7" s="95">
        <f>'SEMANAL 1'!R5+'SEMANAL 2 '!R5+'SEMANAL 3'!R5+'SEMANAL 4'!R5</f>
        <v>9</v>
      </c>
      <c r="R7" s="95">
        <v>16</v>
      </c>
      <c r="S7" s="95">
        <v>17</v>
      </c>
      <c r="T7" s="95">
        <v>20</v>
      </c>
      <c r="U7" s="95">
        <v>17</v>
      </c>
      <c r="V7" s="95">
        <v>17</v>
      </c>
      <c r="W7" s="95">
        <v>20</v>
      </c>
      <c r="X7" s="95">
        <v>19</v>
      </c>
      <c r="Y7" s="95">
        <v>18</v>
      </c>
      <c r="Z7" s="95">
        <v>17</v>
      </c>
      <c r="AA7" s="95">
        <v>17</v>
      </c>
      <c r="AB7" s="95">
        <v>15</v>
      </c>
      <c r="AC7" s="95">
        <v>19</v>
      </c>
      <c r="AD7" s="95">
        <v>18</v>
      </c>
      <c r="AE7" s="95">
        <v>17</v>
      </c>
      <c r="AF7" s="95">
        <v>15</v>
      </c>
      <c r="AG7" s="95">
        <v>23</v>
      </c>
      <c r="AH7" s="95">
        <v>21</v>
      </c>
      <c r="AI7" s="95">
        <v>15</v>
      </c>
      <c r="AJ7" s="95">
        <v>17</v>
      </c>
      <c r="AK7" s="95">
        <v>5</v>
      </c>
      <c r="AL7" s="95">
        <v>9</v>
      </c>
      <c r="AM7" s="95">
        <v>17</v>
      </c>
      <c r="AN7" s="95">
        <v>19</v>
      </c>
      <c r="AO7" s="95">
        <v>9</v>
      </c>
      <c r="AP7" s="95">
        <v>21</v>
      </c>
      <c r="AQ7" s="95">
        <v>19</v>
      </c>
      <c r="AR7" s="95">
        <v>12</v>
      </c>
      <c r="AS7" s="96">
        <v>682</v>
      </c>
      <c r="AT7" s="97">
        <f>AS7*12</f>
        <v>8184</v>
      </c>
      <c r="AU7" s="82"/>
      <c r="AV7" s="80"/>
      <c r="AW7" s="78"/>
      <c r="AX7" s="77"/>
      <c r="AY7" s="77"/>
      <c r="AZ7" s="77"/>
      <c r="BA7" s="77"/>
      <c r="BB7" s="77"/>
      <c r="BC7" s="77"/>
    </row>
    <row r="8" spans="1:55" x14ac:dyDescent="0.25">
      <c r="A8" s="90" t="s">
        <v>201</v>
      </c>
      <c r="B8" s="95">
        <v>6</v>
      </c>
      <c r="C8" s="95">
        <v>12</v>
      </c>
      <c r="D8" s="95">
        <v>7</v>
      </c>
      <c r="E8" s="95">
        <v>8</v>
      </c>
      <c r="F8" s="95">
        <v>18</v>
      </c>
      <c r="G8" s="95">
        <v>8</v>
      </c>
      <c r="H8" s="95">
        <v>40</v>
      </c>
      <c r="I8" s="95">
        <v>30</v>
      </c>
      <c r="J8" s="95">
        <v>28</v>
      </c>
      <c r="K8" s="95">
        <v>10</v>
      </c>
      <c r="L8" s="95">
        <v>12</v>
      </c>
      <c r="M8" s="95">
        <v>10</v>
      </c>
      <c r="N8" s="95">
        <v>34</v>
      </c>
      <c r="O8" s="95">
        <v>34</v>
      </c>
      <c r="P8" s="95">
        <v>18</v>
      </c>
      <c r="Q8" s="95">
        <v>6</v>
      </c>
      <c r="R8" s="95">
        <v>8</v>
      </c>
      <c r="S8" s="95">
        <v>8</v>
      </c>
      <c r="T8" s="95">
        <v>16</v>
      </c>
      <c r="U8" s="95">
        <v>30</v>
      </c>
      <c r="V8" s="95">
        <v>16</v>
      </c>
      <c r="W8" s="95">
        <v>35</v>
      </c>
      <c r="X8" s="95">
        <v>45</v>
      </c>
      <c r="Y8" s="95">
        <v>15</v>
      </c>
      <c r="Z8" s="95">
        <v>14</v>
      </c>
      <c r="AA8" s="95">
        <v>18</v>
      </c>
      <c r="AB8" s="95">
        <v>14</v>
      </c>
      <c r="AC8" s="95">
        <v>23</v>
      </c>
      <c r="AD8" s="95">
        <v>19</v>
      </c>
      <c r="AE8" s="95">
        <v>16</v>
      </c>
      <c r="AF8" s="95">
        <v>8</v>
      </c>
      <c r="AG8" s="95">
        <v>26</v>
      </c>
      <c r="AH8" s="95">
        <v>30</v>
      </c>
      <c r="AI8" s="95">
        <v>8</v>
      </c>
      <c r="AJ8" s="95">
        <v>15</v>
      </c>
      <c r="AK8" s="95">
        <v>4</v>
      </c>
      <c r="AL8" s="95">
        <v>4</v>
      </c>
      <c r="AM8" s="95">
        <v>12</v>
      </c>
      <c r="AN8" s="95">
        <v>18</v>
      </c>
      <c r="AO8" s="95">
        <v>6</v>
      </c>
      <c r="AP8" s="95">
        <v>25</v>
      </c>
      <c r="AQ8" s="95">
        <v>16</v>
      </c>
      <c r="AR8" s="95">
        <v>12</v>
      </c>
      <c r="AS8" s="96">
        <f t="shared" si="0"/>
        <v>742</v>
      </c>
      <c r="AT8" s="97">
        <f>AS8*12</f>
        <v>8904</v>
      </c>
      <c r="AU8" s="82"/>
      <c r="AV8" s="80"/>
      <c r="AW8" s="78"/>
      <c r="AX8" s="77"/>
      <c r="AY8" s="77"/>
      <c r="AZ8" s="77"/>
      <c r="BA8" s="77"/>
      <c r="BB8" s="77"/>
      <c r="BC8" s="77"/>
    </row>
    <row r="9" spans="1:55" ht="28.5" x14ac:dyDescent="0.25">
      <c r="A9" s="90" t="s">
        <v>202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8">
        <v>20</v>
      </c>
      <c r="AT9" s="97">
        <v>20</v>
      </c>
      <c r="AU9" s="77"/>
      <c r="AV9" s="79"/>
      <c r="AW9" s="77"/>
      <c r="AX9" s="77"/>
      <c r="AY9" s="77"/>
      <c r="AZ9" s="77"/>
      <c r="BA9" s="77"/>
      <c r="BB9" s="77"/>
      <c r="BC9" s="77"/>
    </row>
    <row r="10" spans="1:55" x14ac:dyDescent="0.25">
      <c r="A10" s="91" t="s">
        <v>203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8">
        <v>20</v>
      </c>
      <c r="AT10" s="97">
        <v>20</v>
      </c>
      <c r="AU10" s="77"/>
      <c r="AV10" s="79"/>
      <c r="AW10" s="77"/>
      <c r="AX10" s="77"/>
      <c r="AY10" s="77"/>
      <c r="AZ10" s="77"/>
      <c r="BA10" s="77"/>
      <c r="BB10" s="77"/>
      <c r="BC10" s="77"/>
    </row>
    <row r="11" spans="1:55" x14ac:dyDescent="0.25">
      <c r="A11" s="91" t="s">
        <v>204</v>
      </c>
      <c r="B11" s="95">
        <v>6</v>
      </c>
      <c r="C11" s="95">
        <v>18</v>
      </c>
      <c r="D11" s="95">
        <v>9</v>
      </c>
      <c r="E11" s="95">
        <f>'QUINZENAL (1) CARD.1+2'!F4+'QUINZENAL (2) CARD. 3+4'!F4</f>
        <v>10</v>
      </c>
      <c r="F11" s="95">
        <v>23</v>
      </c>
      <c r="G11" s="95">
        <v>12</v>
      </c>
      <c r="H11" s="95">
        <v>30</v>
      </c>
      <c r="I11" s="95">
        <v>25</v>
      </c>
      <c r="J11" s="95">
        <v>30</v>
      </c>
      <c r="K11" s="95">
        <f>'QUINZENAL (1) CARD.1+2'!L4+'QUINZENAL (2) CARD. 3+4'!L4</f>
        <v>20</v>
      </c>
      <c r="L11" s="95">
        <f>'QUINZENAL (1) CARD.1+2'!M4+'QUINZENAL (2) CARD. 3+4'!M4</f>
        <v>26</v>
      </c>
      <c r="M11" s="95">
        <f>'QUINZENAL (1) CARD.1+2'!N4+'QUINZENAL (2) CARD. 3+4'!N4</f>
        <v>20</v>
      </c>
      <c r="N11" s="95">
        <v>30</v>
      </c>
      <c r="O11" s="95">
        <v>25</v>
      </c>
      <c r="P11" s="95">
        <v>20</v>
      </c>
      <c r="Q11" s="95">
        <f>'QUINZENAL (1) CARD.1+2'!R4+'QUINZENAL (2) CARD. 3+4'!R4</f>
        <v>6</v>
      </c>
      <c r="R11" s="95">
        <f>'QUINZENAL (1) CARD.1+2'!S4+'QUINZENAL (2) CARD. 3+4'!S4</f>
        <v>14</v>
      </c>
      <c r="S11" s="95">
        <f>'QUINZENAL (1) CARD.1+2'!T4+'QUINZENAL (2) CARD. 3+4'!T4</f>
        <v>12</v>
      </c>
      <c r="T11" s="95">
        <v>25</v>
      </c>
      <c r="U11" s="95">
        <v>35</v>
      </c>
      <c r="V11" s="95">
        <f>'QUINZENAL (1) CARD.1+2'!W4+'QUINZENAL (2) CARD. 3+4'!W4</f>
        <v>30</v>
      </c>
      <c r="W11" s="95">
        <v>35</v>
      </c>
      <c r="X11" s="95">
        <v>40</v>
      </c>
      <c r="Y11" s="95">
        <v>34</v>
      </c>
      <c r="Z11" s="95">
        <v>20</v>
      </c>
      <c r="AA11" s="95">
        <v>35</v>
      </c>
      <c r="AB11" s="95">
        <f>'QUINZENAL (1) CARD.1+2'!AC4+'QUINZENAL (2) CARD. 3+4'!AC4</f>
        <v>20</v>
      </c>
      <c r="AC11" s="95">
        <v>30</v>
      </c>
      <c r="AD11" s="95">
        <v>35</v>
      </c>
      <c r="AE11" s="95">
        <v>25</v>
      </c>
      <c r="AF11" s="95">
        <f>'QUINZENAL (1) CARD.1+2'!AG4+'QUINZENAL (2) CARD. 3+4'!AG4</f>
        <v>16</v>
      </c>
      <c r="AG11" s="95">
        <v>26</v>
      </c>
      <c r="AH11" s="95">
        <v>20</v>
      </c>
      <c r="AI11" s="95">
        <f>'QUINZENAL (1) CARD.1+2'!AJ4+'QUINZENAL (2) CARD. 3+4'!AJ4</f>
        <v>14</v>
      </c>
      <c r="AJ11" s="95">
        <v>20</v>
      </c>
      <c r="AK11" s="95">
        <f>'QUINZENAL (1) CARD.1+2'!AL4+'QUINZENAL (2) CARD. 3+4'!AL4</f>
        <v>4</v>
      </c>
      <c r="AL11" s="95">
        <f>'QUINZENAL (1) CARD.1+2'!AM4+'QUINZENAL (2) CARD. 3+4'!AM4</f>
        <v>8</v>
      </c>
      <c r="AM11" s="95">
        <v>15</v>
      </c>
      <c r="AN11" s="95">
        <v>15</v>
      </c>
      <c r="AO11" s="95">
        <v>10</v>
      </c>
      <c r="AP11" s="95">
        <v>25</v>
      </c>
      <c r="AQ11" s="95">
        <v>20</v>
      </c>
      <c r="AR11" s="95">
        <v>10</v>
      </c>
      <c r="AS11" s="96">
        <f t="shared" si="0"/>
        <v>903</v>
      </c>
      <c r="AT11" s="97">
        <f>AS11*12</f>
        <v>10836</v>
      </c>
      <c r="AU11" s="81"/>
      <c r="AV11" s="79"/>
      <c r="AW11" s="77"/>
      <c r="AX11" s="77"/>
      <c r="AY11" s="77"/>
      <c r="AZ11" s="77"/>
      <c r="BA11" s="77"/>
      <c r="BB11" s="77"/>
      <c r="BC11" s="77"/>
    </row>
    <row r="12" spans="1:55" x14ac:dyDescent="0.25">
      <c r="A12" s="91" t="s">
        <v>205</v>
      </c>
      <c r="B12" s="95">
        <v>25</v>
      </c>
      <c r="C12" s="95">
        <v>68</v>
      </c>
      <c r="D12" s="95">
        <v>18</v>
      </c>
      <c r="E12" s="95">
        <v>15</v>
      </c>
      <c r="F12" s="95">
        <v>65</v>
      </c>
      <c r="G12" s="95">
        <v>30</v>
      </c>
      <c r="H12" s="95">
        <v>182</v>
      </c>
      <c r="I12" s="95">
        <v>191</v>
      </c>
      <c r="J12" s="95">
        <v>98</v>
      </c>
      <c r="K12" s="95">
        <v>55</v>
      </c>
      <c r="L12" s="95">
        <v>62</v>
      </c>
      <c r="M12" s="95">
        <v>51</v>
      </c>
      <c r="N12" s="95">
        <v>129</v>
      </c>
      <c r="O12" s="95">
        <v>115</v>
      </c>
      <c r="P12" s="95">
        <v>108</v>
      </c>
      <c r="Q12" s="95">
        <v>19</v>
      </c>
      <c r="R12" s="95">
        <v>42</v>
      </c>
      <c r="S12" s="95">
        <v>34</v>
      </c>
      <c r="T12" s="95">
        <v>95</v>
      </c>
      <c r="U12" s="95">
        <v>110</v>
      </c>
      <c r="V12" s="95">
        <v>65</v>
      </c>
      <c r="W12" s="95">
        <v>115</v>
      </c>
      <c r="X12" s="95">
        <v>118</v>
      </c>
      <c r="Y12" s="95">
        <v>114</v>
      </c>
      <c r="Z12" s="95">
        <v>80</v>
      </c>
      <c r="AA12" s="95">
        <v>112</v>
      </c>
      <c r="AB12" s="95">
        <v>60</v>
      </c>
      <c r="AC12" s="95">
        <v>152</v>
      </c>
      <c r="AD12" s="95">
        <v>130</v>
      </c>
      <c r="AE12" s="95">
        <v>112</v>
      </c>
      <c r="AF12" s="95">
        <f>'QUINZENAL (1) CARD.1+2'!AG3+'QUINZENAL (2) CARD. 3+4'!AG3</f>
        <v>50</v>
      </c>
      <c r="AG12" s="95">
        <v>204</v>
      </c>
      <c r="AH12" s="95">
        <v>170</v>
      </c>
      <c r="AI12" s="95">
        <f>'QUINZENAL (1) CARD.1+2'!AJ3+'QUINZENAL (2) CARD. 3+4'!AJ3</f>
        <v>52</v>
      </c>
      <c r="AJ12" s="95">
        <v>126</v>
      </c>
      <c r="AK12" s="95">
        <f>'QUINZENAL (1) CARD.1+2'!AL3+'QUINZENAL (2) CARD. 3+4'!AL3</f>
        <v>8</v>
      </c>
      <c r="AL12" s="95">
        <v>22</v>
      </c>
      <c r="AM12" s="95">
        <v>62</v>
      </c>
      <c r="AN12" s="95">
        <v>108</v>
      </c>
      <c r="AO12" s="95">
        <v>30</v>
      </c>
      <c r="AP12" s="95">
        <v>200</v>
      </c>
      <c r="AQ12" s="95">
        <v>102</v>
      </c>
      <c r="AR12" s="95">
        <v>65</v>
      </c>
      <c r="AS12" s="96">
        <f t="shared" si="0"/>
        <v>3769</v>
      </c>
      <c r="AT12" s="97">
        <f t="shared" ref="AT12:AT16" si="2">AS12*12</f>
        <v>45228</v>
      </c>
      <c r="AU12" s="88"/>
      <c r="AV12" s="89"/>
      <c r="AW12" s="78"/>
      <c r="AX12" s="77"/>
      <c r="AY12" s="77"/>
      <c r="AZ12" s="77"/>
      <c r="BA12" s="77"/>
      <c r="BB12" s="77"/>
      <c r="BC12" s="77"/>
    </row>
    <row r="13" spans="1:55" x14ac:dyDescent="0.25">
      <c r="A13" s="91" t="s">
        <v>206</v>
      </c>
      <c r="B13" s="93">
        <v>4</v>
      </c>
      <c r="C13" s="93">
        <v>5</v>
      </c>
      <c r="D13" s="93">
        <v>3</v>
      </c>
      <c r="E13" s="93">
        <v>4</v>
      </c>
      <c r="F13" s="93">
        <v>9</v>
      </c>
      <c r="G13" s="93">
        <v>4</v>
      </c>
      <c r="H13" s="93">
        <v>13</v>
      </c>
      <c r="I13" s="93">
        <v>8</v>
      </c>
      <c r="J13" s="94">
        <v>4</v>
      </c>
      <c r="K13" s="94">
        <v>3</v>
      </c>
      <c r="L13" s="93">
        <v>4</v>
      </c>
      <c r="M13" s="93">
        <v>3</v>
      </c>
      <c r="N13" s="93">
        <v>7</v>
      </c>
      <c r="O13" s="93">
        <v>5</v>
      </c>
      <c r="P13" s="93">
        <v>4</v>
      </c>
      <c r="Q13" s="93">
        <v>2</v>
      </c>
      <c r="R13" s="93">
        <v>4</v>
      </c>
      <c r="S13" s="93">
        <v>3</v>
      </c>
      <c r="T13" s="93">
        <v>4</v>
      </c>
      <c r="U13" s="93">
        <v>5</v>
      </c>
      <c r="V13" s="93">
        <v>4</v>
      </c>
      <c r="W13" s="93">
        <v>5</v>
      </c>
      <c r="X13" s="93">
        <v>8</v>
      </c>
      <c r="Y13" s="93">
        <v>5</v>
      </c>
      <c r="Z13" s="93">
        <v>4</v>
      </c>
      <c r="AA13" s="93">
        <v>10</v>
      </c>
      <c r="AB13" s="93">
        <v>4</v>
      </c>
      <c r="AC13" s="93">
        <v>6</v>
      </c>
      <c r="AD13" s="93">
        <v>8</v>
      </c>
      <c r="AE13" s="93">
        <v>9</v>
      </c>
      <c r="AF13" s="93">
        <v>6</v>
      </c>
      <c r="AG13" s="93">
        <v>11</v>
      </c>
      <c r="AH13" s="93">
        <v>6</v>
      </c>
      <c r="AI13" s="93">
        <v>4</v>
      </c>
      <c r="AJ13" s="93">
        <v>6</v>
      </c>
      <c r="AK13" s="93">
        <v>3</v>
      </c>
      <c r="AL13" s="93">
        <v>5</v>
      </c>
      <c r="AM13" s="93">
        <v>6</v>
      </c>
      <c r="AN13" s="93">
        <v>7</v>
      </c>
      <c r="AO13" s="93">
        <v>5</v>
      </c>
      <c r="AP13" s="93">
        <v>9</v>
      </c>
      <c r="AQ13" s="93">
        <v>6</v>
      </c>
      <c r="AR13" s="93">
        <v>5</v>
      </c>
      <c r="AS13" s="96">
        <f t="shared" si="0"/>
        <v>240</v>
      </c>
      <c r="AT13" s="97">
        <f t="shared" si="2"/>
        <v>2880</v>
      </c>
      <c r="AU13" s="88"/>
      <c r="AV13" s="89"/>
      <c r="AW13" s="78"/>
      <c r="AX13" s="77"/>
      <c r="AY13" s="77"/>
      <c r="AZ13" s="77"/>
      <c r="BA13" s="77"/>
      <c r="BB13" s="77"/>
      <c r="BC13" s="77"/>
    </row>
    <row r="14" spans="1:55" x14ac:dyDescent="0.25">
      <c r="A14" s="92" t="s">
        <v>207</v>
      </c>
      <c r="B14" s="95">
        <v>31</v>
      </c>
      <c r="C14" s="95">
        <v>88</v>
      </c>
      <c r="D14" s="95">
        <v>31</v>
      </c>
      <c r="E14" s="95">
        <v>20</v>
      </c>
      <c r="F14" s="95">
        <v>81</v>
      </c>
      <c r="G14" s="95">
        <v>48</v>
      </c>
      <c r="H14" s="95">
        <v>22</v>
      </c>
      <c r="I14" s="95">
        <v>135</v>
      </c>
      <c r="J14" s="95">
        <v>115</v>
      </c>
      <c r="K14" s="95">
        <v>71</v>
      </c>
      <c r="L14" s="95">
        <v>105</v>
      </c>
      <c r="M14" s="95">
        <v>59</v>
      </c>
      <c r="N14" s="95">
        <v>118</v>
      </c>
      <c r="O14" s="95">
        <v>121</v>
      </c>
      <c r="P14" s="95">
        <v>114</v>
      </c>
      <c r="Q14" s="95">
        <v>22</v>
      </c>
      <c r="R14" s="95">
        <v>43</v>
      </c>
      <c r="S14" s="95">
        <v>34</v>
      </c>
      <c r="T14" s="95">
        <v>102</v>
      </c>
      <c r="U14" s="95">
        <v>107</v>
      </c>
      <c r="V14" s="95">
        <v>87</v>
      </c>
      <c r="W14" s="95">
        <v>102</v>
      </c>
      <c r="X14" s="95">
        <v>96</v>
      </c>
      <c r="Y14" s="95">
        <v>103</v>
      </c>
      <c r="Z14" s="95">
        <v>69</v>
      </c>
      <c r="AA14" s="95">
        <v>109</v>
      </c>
      <c r="AB14" s="95">
        <v>68</v>
      </c>
      <c r="AC14" s="95">
        <v>107</v>
      </c>
      <c r="AD14" s="95">
        <v>97</v>
      </c>
      <c r="AE14" s="95">
        <v>110</v>
      </c>
      <c r="AF14" s="95">
        <v>56</v>
      </c>
      <c r="AG14" s="95">
        <v>113</v>
      </c>
      <c r="AH14" s="95">
        <v>108</v>
      </c>
      <c r="AI14" s="95">
        <v>42</v>
      </c>
      <c r="AJ14" s="95">
        <v>111</v>
      </c>
      <c r="AK14" s="95">
        <v>12</v>
      </c>
      <c r="AL14" s="95">
        <v>25</v>
      </c>
      <c r="AM14" s="95">
        <v>65</v>
      </c>
      <c r="AN14" s="95">
        <v>115</v>
      </c>
      <c r="AO14" s="95">
        <v>36</v>
      </c>
      <c r="AP14" s="95">
        <v>120</v>
      </c>
      <c r="AQ14" s="95">
        <v>118</v>
      </c>
      <c r="AR14" s="95">
        <v>65</v>
      </c>
      <c r="AS14" s="96">
        <f t="shared" si="0"/>
        <v>3401</v>
      </c>
      <c r="AT14" s="97">
        <f t="shared" si="2"/>
        <v>40812</v>
      </c>
      <c r="AU14" s="88"/>
      <c r="AV14" s="89"/>
      <c r="AW14" s="78"/>
      <c r="AX14" s="77"/>
      <c r="AY14" s="77"/>
      <c r="AZ14" s="77"/>
      <c r="BA14" s="77"/>
      <c r="BB14" s="77"/>
      <c r="BC14" s="77"/>
    </row>
    <row r="15" spans="1:55" x14ac:dyDescent="0.25">
      <c r="A15" s="76" t="s">
        <v>208</v>
      </c>
      <c r="B15" s="95">
        <f>'SEMANAL 1'!C8+'SEMANAL 2 '!C8+'SEMANAL 3'!C8+'SEMANAL 4'!C8</f>
        <v>7</v>
      </c>
      <c r="C15" s="95">
        <v>14</v>
      </c>
      <c r="D15" s="95">
        <f>'SEMANAL 1'!E8+'SEMANAL 2 '!E8+'SEMANAL 3'!E8+'SEMANAL 4'!E8</f>
        <v>5</v>
      </c>
      <c r="E15" s="95">
        <f>'SEMANAL 1'!F8+'SEMANAL 2 '!F8+'SEMANAL 3'!F8+'SEMANAL 4'!F8</f>
        <v>4</v>
      </c>
      <c r="F15" s="95">
        <f>'SEMANAL 1'!G8+'SEMANAL 2 '!G8+'SEMANAL 3'!G8+'SEMANAL 4'!G8</f>
        <v>12</v>
      </c>
      <c r="G15" s="95">
        <f>'SEMANAL 1'!H8+'SEMANAL 2 '!H8+'SEMANAL 3'!H8+'SEMANAL 4'!H8</f>
        <v>6</v>
      </c>
      <c r="H15" s="95">
        <v>18</v>
      </c>
      <c r="I15" s="95">
        <v>15</v>
      </c>
      <c r="J15" s="95">
        <v>12</v>
      </c>
      <c r="K15" s="95">
        <f>'SEMANAL 1'!L8+'SEMANAL 2 '!L8+'SEMANAL 3'!L8+'SEMANAL 4'!L8</f>
        <v>8</v>
      </c>
      <c r="L15" s="95">
        <f>'SEMANAL 1'!M8+'SEMANAL 2 '!M8+'SEMANAL 3'!M8+'SEMANAL 4'!M8</f>
        <v>9</v>
      </c>
      <c r="M15" s="95">
        <f>'SEMANAL 1'!N8+'SEMANAL 2 '!N8+'SEMANAL 3'!N8+'SEMANAL 4'!N8</f>
        <v>7</v>
      </c>
      <c r="N15" s="95">
        <v>16</v>
      </c>
      <c r="O15" s="95">
        <v>14</v>
      </c>
      <c r="P15" s="95">
        <v>12</v>
      </c>
      <c r="Q15" s="95">
        <f>'SEMANAL 1'!R8+'SEMANAL 2 '!R8+'SEMANAL 3'!R8+'SEMANAL 4'!R8</f>
        <v>3</v>
      </c>
      <c r="R15" s="95">
        <v>4</v>
      </c>
      <c r="S15" s="95">
        <v>3</v>
      </c>
      <c r="T15" s="95">
        <v>11</v>
      </c>
      <c r="U15" s="95">
        <v>13</v>
      </c>
      <c r="V15" s="95">
        <v>9</v>
      </c>
      <c r="W15" s="95">
        <v>13</v>
      </c>
      <c r="X15" s="95">
        <v>14</v>
      </c>
      <c r="Y15" s="95">
        <v>9</v>
      </c>
      <c r="Z15" s="95">
        <v>7</v>
      </c>
      <c r="AA15" s="95">
        <v>11</v>
      </c>
      <c r="AB15" s="95">
        <v>6</v>
      </c>
      <c r="AC15" s="95">
        <v>15</v>
      </c>
      <c r="AD15" s="95">
        <v>13</v>
      </c>
      <c r="AE15" s="95">
        <v>10</v>
      </c>
      <c r="AF15" s="95">
        <f>'SEMANAL 1'!AG8+'SEMANAL 2 '!AG8+'SEMANAL 3'!AG8+'SEMANAL 4'!AG8</f>
        <v>5</v>
      </c>
      <c r="AG15" s="95">
        <v>17</v>
      </c>
      <c r="AH15" s="95">
        <v>14</v>
      </c>
      <c r="AI15" s="95">
        <f>'SEMANAL 1'!AJ8+'SEMANAL 2 '!AJ8+'SEMANAL 3'!AJ8+'SEMANAL 4'!AJ8</f>
        <v>5</v>
      </c>
      <c r="AJ15" s="95">
        <v>11</v>
      </c>
      <c r="AK15" s="95">
        <f>'SEMANAL 1'!AL8+'SEMANAL 2 '!AL8+'SEMANAL 3'!AL8+'SEMANAL 4'!AL8</f>
        <v>2</v>
      </c>
      <c r="AL15" s="95">
        <f>'SEMANAL 1'!AM8+'SEMANAL 2 '!AM8+'SEMANAL 3'!AM8+'SEMANAL 4'!AM8</f>
        <v>3</v>
      </c>
      <c r="AM15" s="95">
        <v>9</v>
      </c>
      <c r="AN15" s="95">
        <v>12</v>
      </c>
      <c r="AO15" s="95">
        <v>3</v>
      </c>
      <c r="AP15" s="95">
        <v>18</v>
      </c>
      <c r="AQ15" s="95">
        <v>11</v>
      </c>
      <c r="AR15" s="95">
        <v>8</v>
      </c>
      <c r="AS15" s="96">
        <f t="shared" si="0"/>
        <v>418</v>
      </c>
      <c r="AT15" s="97">
        <f t="shared" si="2"/>
        <v>5016</v>
      </c>
      <c r="AU15" s="82"/>
      <c r="AV15" s="80"/>
      <c r="AW15" s="78"/>
      <c r="AX15" s="77"/>
      <c r="AY15" s="77"/>
      <c r="AZ15" s="77"/>
      <c r="BA15" s="77"/>
      <c r="BB15" s="77"/>
      <c r="BC15" s="77"/>
    </row>
    <row r="16" spans="1:55" x14ac:dyDescent="0.25">
      <c r="A16" s="76" t="s">
        <v>209</v>
      </c>
      <c r="B16" s="95">
        <v>7</v>
      </c>
      <c r="C16" s="95">
        <v>18</v>
      </c>
      <c r="D16" s="95">
        <v>9</v>
      </c>
      <c r="E16" s="95">
        <v>10</v>
      </c>
      <c r="F16" s="95">
        <v>20</v>
      </c>
      <c r="G16" s="95">
        <v>10</v>
      </c>
      <c r="H16" s="95">
        <v>45</v>
      </c>
      <c r="I16" s="95">
        <v>35</v>
      </c>
      <c r="J16" s="95">
        <v>23</v>
      </c>
      <c r="K16" s="95">
        <v>14</v>
      </c>
      <c r="L16" s="95">
        <v>16</v>
      </c>
      <c r="M16" s="95">
        <v>14</v>
      </c>
      <c r="N16" s="95">
        <v>30</v>
      </c>
      <c r="O16" s="95">
        <v>25</v>
      </c>
      <c r="P16" s="95">
        <v>21</v>
      </c>
      <c r="Q16" s="95">
        <v>4</v>
      </c>
      <c r="R16" s="95">
        <v>11</v>
      </c>
      <c r="S16" s="95">
        <v>9</v>
      </c>
      <c r="T16" s="95">
        <v>21</v>
      </c>
      <c r="U16" s="95">
        <v>28</v>
      </c>
      <c r="V16" s="95">
        <v>18</v>
      </c>
      <c r="W16" s="95">
        <v>29</v>
      </c>
      <c r="X16" s="95">
        <v>28</v>
      </c>
      <c r="Y16" s="95">
        <v>23</v>
      </c>
      <c r="Z16" s="95">
        <v>15</v>
      </c>
      <c r="AA16" s="95">
        <v>25</v>
      </c>
      <c r="AB16" s="95">
        <v>13</v>
      </c>
      <c r="AC16" s="95">
        <v>33</v>
      </c>
      <c r="AD16" s="95">
        <v>25</v>
      </c>
      <c r="AE16" s="95">
        <v>23</v>
      </c>
      <c r="AF16" s="95">
        <v>8</v>
      </c>
      <c r="AG16" s="95">
        <v>35</v>
      </c>
      <c r="AH16" s="95">
        <v>30</v>
      </c>
      <c r="AI16" s="95">
        <v>8</v>
      </c>
      <c r="AJ16" s="95">
        <v>21</v>
      </c>
      <c r="AK16" s="95">
        <v>4</v>
      </c>
      <c r="AL16" s="95">
        <v>5</v>
      </c>
      <c r="AM16" s="95">
        <v>18</v>
      </c>
      <c r="AN16" s="95">
        <v>25</v>
      </c>
      <c r="AO16" s="95">
        <v>7</v>
      </c>
      <c r="AP16" s="95">
        <v>36</v>
      </c>
      <c r="AQ16" s="95">
        <v>23</v>
      </c>
      <c r="AR16" s="95">
        <v>12</v>
      </c>
      <c r="AS16" s="96">
        <f t="shared" si="0"/>
        <v>834</v>
      </c>
      <c r="AT16" s="97">
        <f t="shared" si="2"/>
        <v>10008</v>
      </c>
      <c r="AU16" s="82"/>
      <c r="AV16" s="80"/>
      <c r="AW16" s="78"/>
      <c r="AX16" s="77"/>
      <c r="AY16" s="77"/>
      <c r="AZ16" s="77"/>
      <c r="BA16" s="77"/>
      <c r="BB16" s="77"/>
      <c r="BC16" s="77"/>
    </row>
    <row r="17" spans="1:55" x14ac:dyDescent="0.25">
      <c r="A17" s="76" t="s">
        <v>210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8">
        <v>8300</v>
      </c>
      <c r="AT17" s="97">
        <v>8300</v>
      </c>
      <c r="AU17" s="77"/>
      <c r="AV17" s="79"/>
      <c r="AW17" s="77"/>
      <c r="AX17" s="77"/>
      <c r="AY17" s="77"/>
      <c r="AZ17" s="77"/>
      <c r="BA17" s="77"/>
      <c r="BB17" s="77"/>
      <c r="BC17" s="77"/>
    </row>
    <row r="18" spans="1:55" x14ac:dyDescent="0.25">
      <c r="A18" s="76" t="s">
        <v>211</v>
      </c>
      <c r="B18" s="95">
        <v>7</v>
      </c>
      <c r="C18" s="95">
        <v>12</v>
      </c>
      <c r="D18" s="95">
        <v>7</v>
      </c>
      <c r="E18" s="95">
        <v>7</v>
      </c>
      <c r="F18" s="95">
        <v>20</v>
      </c>
      <c r="G18" s="95">
        <v>11</v>
      </c>
      <c r="H18" s="95">
        <v>32</v>
      </c>
      <c r="I18" s="95">
        <v>27</v>
      </c>
      <c r="J18" s="95">
        <v>18</v>
      </c>
      <c r="K18" s="95">
        <v>13</v>
      </c>
      <c r="L18" s="95">
        <v>12</v>
      </c>
      <c r="M18" s="95">
        <v>13</v>
      </c>
      <c r="N18" s="95">
        <v>27</v>
      </c>
      <c r="O18" s="95">
        <v>22</v>
      </c>
      <c r="P18" s="95">
        <v>25</v>
      </c>
      <c r="Q18" s="95">
        <v>7</v>
      </c>
      <c r="R18" s="95">
        <v>12</v>
      </c>
      <c r="S18" s="95">
        <v>9</v>
      </c>
      <c r="T18" s="95">
        <v>22</v>
      </c>
      <c r="U18" s="95">
        <v>25</v>
      </c>
      <c r="V18" s="95">
        <v>13</v>
      </c>
      <c r="W18" s="95">
        <v>28</v>
      </c>
      <c r="X18" s="95">
        <v>30</v>
      </c>
      <c r="Y18" s="95">
        <v>22</v>
      </c>
      <c r="Z18" s="95">
        <v>18</v>
      </c>
      <c r="AA18" s="95">
        <v>30</v>
      </c>
      <c r="AB18" s="95">
        <v>12</v>
      </c>
      <c r="AC18" s="95">
        <v>33</v>
      </c>
      <c r="AD18" s="95">
        <v>29</v>
      </c>
      <c r="AE18" s="95">
        <v>25</v>
      </c>
      <c r="AF18" s="95">
        <v>8</v>
      </c>
      <c r="AG18" s="95">
        <v>33</v>
      </c>
      <c r="AH18" s="95">
        <v>30</v>
      </c>
      <c r="AI18" s="95">
        <v>10</v>
      </c>
      <c r="AJ18" s="95">
        <v>27</v>
      </c>
      <c r="AK18" s="95">
        <v>3</v>
      </c>
      <c r="AL18" s="95">
        <v>7</v>
      </c>
      <c r="AM18" s="95">
        <v>16</v>
      </c>
      <c r="AN18" s="95">
        <v>25</v>
      </c>
      <c r="AO18" s="95">
        <v>5</v>
      </c>
      <c r="AP18" s="95">
        <v>34</v>
      </c>
      <c r="AQ18" s="95">
        <v>20</v>
      </c>
      <c r="AR18" s="95">
        <v>11</v>
      </c>
      <c r="AS18" s="96">
        <f t="shared" si="0"/>
        <v>797</v>
      </c>
      <c r="AT18" s="97">
        <f>AS18*12</f>
        <v>9564</v>
      </c>
      <c r="AU18" s="82"/>
      <c r="AV18" s="80"/>
      <c r="AW18" s="78"/>
      <c r="AX18" s="77"/>
      <c r="AY18" s="77"/>
      <c r="AZ18" s="77"/>
      <c r="BA18" s="77"/>
      <c r="BB18" s="77"/>
      <c r="BC18" s="77"/>
    </row>
    <row r="19" spans="1:55" ht="28.5" x14ac:dyDescent="0.25">
      <c r="A19" s="76" t="s">
        <v>212</v>
      </c>
      <c r="B19" s="95">
        <v>5</v>
      </c>
      <c r="C19" s="95">
        <v>12</v>
      </c>
      <c r="D19" s="95">
        <v>4</v>
      </c>
      <c r="E19" s="95">
        <v>4</v>
      </c>
      <c r="F19" s="95">
        <v>15</v>
      </c>
      <c r="G19" s="95">
        <f>'QUINZENAL (1) CARD.1+2'!H5+'QUINZENAL (2) CARD. 3+4'!H5</f>
        <v>0</v>
      </c>
      <c r="H19" s="95">
        <f>'QUINZENAL (1) CARD.1+2'!I5+'QUINZENAL (2) CARD. 3+4'!I5</f>
        <v>0</v>
      </c>
      <c r="I19" s="95">
        <f>'QUINZENAL (1) CARD.1+2'!J5+'QUINZENAL (2) CARD. 3+4'!J5</f>
        <v>0</v>
      </c>
      <c r="J19" s="95">
        <f>'QUINZENAL (1) CARD.1+2'!K5+'QUINZENAL (2) CARD. 3+4'!K5</f>
        <v>0</v>
      </c>
      <c r="K19" s="95">
        <f>'QUINZENAL (1) CARD.1+2'!L5+'QUINZENAL (2) CARD. 3+4'!L5</f>
        <v>0</v>
      </c>
      <c r="L19" s="95">
        <f>'QUINZENAL (1) CARD.1+2'!M5+'QUINZENAL (2) CARD. 3+4'!M5</f>
        <v>0</v>
      </c>
      <c r="M19" s="95">
        <f>'QUINZENAL (1) CARD.1+2'!N5+'QUINZENAL (2) CARD. 3+4'!N5</f>
        <v>0</v>
      </c>
      <c r="N19" s="95">
        <f>'QUINZENAL (1) CARD.1+2'!O5+'QUINZENAL (2) CARD. 3+4'!O5</f>
        <v>0</v>
      </c>
      <c r="O19" s="95">
        <f>'QUINZENAL (1) CARD.1+2'!P5+'QUINZENAL (2) CARD. 3+4'!P5</f>
        <v>0</v>
      </c>
      <c r="P19" s="95">
        <f>'QUINZENAL (1) CARD.1+2'!Q5+'QUINZENAL (2) CARD. 3+4'!Q5</f>
        <v>0</v>
      </c>
      <c r="Q19" s="95">
        <f>'QUINZENAL (1) CARD.1+2'!R5+'QUINZENAL (2) CARD. 3+4'!R5</f>
        <v>0</v>
      </c>
      <c r="R19" s="95">
        <f>'QUINZENAL (1) CARD.1+2'!S5+'QUINZENAL (2) CARD. 3+4'!S5</f>
        <v>0</v>
      </c>
      <c r="S19" s="95">
        <f>'QUINZENAL (1) CARD.1+2'!T5+'QUINZENAL (2) CARD. 3+4'!T5</f>
        <v>0</v>
      </c>
      <c r="T19" s="95">
        <f>'QUINZENAL (1) CARD.1+2'!U5+'QUINZENAL (2) CARD. 3+4'!U5</f>
        <v>0</v>
      </c>
      <c r="U19" s="95">
        <f>'QUINZENAL (1) CARD.1+2'!V5+'QUINZENAL (2) CARD. 3+4'!V5</f>
        <v>0</v>
      </c>
      <c r="V19" s="95">
        <f>'QUINZENAL (1) CARD.1+2'!W5+'QUINZENAL (2) CARD. 3+4'!W5</f>
        <v>0</v>
      </c>
      <c r="W19" s="95">
        <f>'QUINZENAL (1) CARD.1+2'!X5+'QUINZENAL (2) CARD. 3+4'!X5</f>
        <v>0</v>
      </c>
      <c r="X19" s="95">
        <f>'QUINZENAL (1) CARD.1+2'!Y5+'QUINZENAL (2) CARD. 3+4'!Y5</f>
        <v>0</v>
      </c>
      <c r="Y19" s="95">
        <f>'QUINZENAL (1) CARD.1+2'!Z5+'QUINZENAL (2) CARD. 3+4'!Z5</f>
        <v>0</v>
      </c>
      <c r="Z19" s="95">
        <f>'QUINZENAL (1) CARD.1+2'!AA5+'QUINZENAL (2) CARD. 3+4'!AA5</f>
        <v>0</v>
      </c>
      <c r="AA19" s="95">
        <f>'QUINZENAL (1) CARD.1+2'!AB5+'QUINZENAL (2) CARD. 3+4'!AB5</f>
        <v>0</v>
      </c>
      <c r="AB19" s="95">
        <f>'QUINZENAL (1) CARD.1+2'!AC5+'QUINZENAL (2) CARD. 3+4'!AC5</f>
        <v>0</v>
      </c>
      <c r="AC19" s="95">
        <f>'QUINZENAL (1) CARD.1+2'!AD5+'QUINZENAL (2) CARD. 3+4'!AD5</f>
        <v>0</v>
      </c>
      <c r="AD19" s="95">
        <f>'QUINZENAL (1) CARD.1+2'!AE5+'QUINZENAL (2) CARD. 3+4'!AE5</f>
        <v>0</v>
      </c>
      <c r="AE19" s="95">
        <f>'QUINZENAL (1) CARD.1+2'!AF5+'QUINZENAL (2) CARD. 3+4'!AF5</f>
        <v>0</v>
      </c>
      <c r="AF19" s="95">
        <f>'QUINZENAL (1) CARD.1+2'!AG5+'QUINZENAL (2) CARD. 3+4'!AG5</f>
        <v>0</v>
      </c>
      <c r="AG19" s="95">
        <f>'QUINZENAL (1) CARD.1+2'!AH5+'QUINZENAL (2) CARD. 3+4'!AH5</f>
        <v>0</v>
      </c>
      <c r="AH19" s="95">
        <f>'QUINZENAL (1) CARD.1+2'!AI5+'QUINZENAL (2) CARD. 3+4'!AI5</f>
        <v>0</v>
      </c>
      <c r="AI19" s="95">
        <f>'QUINZENAL (1) CARD.1+2'!AJ5+'QUINZENAL (2) CARD. 3+4'!AJ5</f>
        <v>0</v>
      </c>
      <c r="AJ19" s="95">
        <f>'QUINZENAL (1) CARD.1+2'!AK5+'QUINZENAL (2) CARD. 3+4'!AK5</f>
        <v>0</v>
      </c>
      <c r="AK19" s="95">
        <f>'QUINZENAL (1) CARD.1+2'!AL5+'QUINZENAL (2) CARD. 3+4'!AL5</f>
        <v>0</v>
      </c>
      <c r="AL19" s="95">
        <f>'QUINZENAL (1) CARD.1+2'!AM5+'QUINZENAL (2) CARD. 3+4'!AM5</f>
        <v>0</v>
      </c>
      <c r="AM19" s="95">
        <f>'QUINZENAL (1) CARD.1+2'!AN5+'QUINZENAL (2) CARD. 3+4'!AN5</f>
        <v>0</v>
      </c>
      <c r="AN19" s="95">
        <f>'QUINZENAL (1) CARD.1+2'!AO5+'QUINZENAL (2) CARD. 3+4'!AO5</f>
        <v>0</v>
      </c>
      <c r="AO19" s="95">
        <f>'QUINZENAL (1) CARD.1+2'!AP5+'QUINZENAL (2) CARD. 3+4'!AP5</f>
        <v>0</v>
      </c>
      <c r="AP19" s="95">
        <f>'QUINZENAL (1) CARD.1+2'!AQ5+'QUINZENAL (2) CARD. 3+4'!AQ5</f>
        <v>0</v>
      </c>
      <c r="AQ19" s="95">
        <f>'QUINZENAL (1) CARD.1+2'!AR5+'QUINZENAL (2) CARD. 3+4'!AR5</f>
        <v>0</v>
      </c>
      <c r="AR19" s="95">
        <f>'QUINZENAL (1) CARD.1+2'!AS5+'QUINZENAL (2) CARD. 3+4'!AS5</f>
        <v>0</v>
      </c>
      <c r="AS19" s="96">
        <f t="shared" si="0"/>
        <v>40</v>
      </c>
      <c r="AT19" s="97">
        <f t="shared" ref="AT19:AT20" si="3">AS19*12</f>
        <v>480</v>
      </c>
      <c r="AU19" s="82"/>
      <c r="AV19" s="80"/>
      <c r="AW19" s="78"/>
      <c r="AX19" s="77"/>
      <c r="AY19" s="77"/>
      <c r="AZ19" s="77"/>
      <c r="BA19" s="77"/>
      <c r="BB19" s="77"/>
      <c r="BC19" s="77"/>
    </row>
    <row r="20" spans="1:55" x14ac:dyDescent="0.25">
      <c r="A20" s="76" t="s">
        <v>213</v>
      </c>
      <c r="B20" s="95">
        <f>'QUINZENAL (1) CARD.1+2'!C8+'QUINZENAL (2) CARD. 3+4'!C8</f>
        <v>0</v>
      </c>
      <c r="C20" s="95">
        <f>'QUINZENAL (1) CARD.1+2'!D8+'QUINZENAL (2) CARD. 3+4'!D8</f>
        <v>0</v>
      </c>
      <c r="D20" s="95">
        <f>'QUINZENAL (1) CARD.1+2'!E8+'QUINZENAL (2) CARD. 3+4'!E8</f>
        <v>0</v>
      </c>
      <c r="E20" s="95">
        <f>'QUINZENAL (1) CARD.1+2'!F8+'QUINZENAL (2) CARD. 3+4'!F8</f>
        <v>10</v>
      </c>
      <c r="F20" s="95">
        <f>'QUINZENAL (1) CARD.1+2'!G8+'QUINZENAL (2) CARD. 3+4'!G8</f>
        <v>39</v>
      </c>
      <c r="G20" s="95">
        <f>'QUINZENAL (1) CARD.1+2'!H8+'QUINZENAL (2) CARD. 3+4'!H8</f>
        <v>38</v>
      </c>
      <c r="H20" s="95">
        <f>'QUINZENAL (1) CARD.1+2'!I8+'QUINZENAL (2) CARD. 3+4'!I8</f>
        <v>238</v>
      </c>
      <c r="I20" s="95">
        <f>'QUINZENAL (1) CARD.1+2'!J8+'QUINZENAL (2) CARD. 3+4'!J8</f>
        <v>182</v>
      </c>
      <c r="J20" s="95">
        <f>'QUINZENAL (1) CARD.1+2'!K8+'QUINZENAL (2) CARD. 3+4'!K8</f>
        <v>94</v>
      </c>
      <c r="K20" s="95">
        <f>'QUINZENAL (1) CARD.1+2'!L8+'QUINZENAL (2) CARD. 3+4'!L8</f>
        <v>54</v>
      </c>
      <c r="L20" s="95">
        <f>'QUINZENAL (1) CARD.1+2'!M8+'QUINZENAL (2) CARD. 3+4'!M8</f>
        <v>56</v>
      </c>
      <c r="M20" s="95">
        <f>'QUINZENAL (1) CARD.1+2'!N8+'QUINZENAL (2) CARD. 3+4'!N8</f>
        <v>52</v>
      </c>
      <c r="N20" s="95">
        <f>'QUINZENAL (1) CARD.1+2'!O8+'QUINZENAL (2) CARD. 3+4'!O8</f>
        <v>142</v>
      </c>
      <c r="O20" s="95">
        <f>'QUINZENAL (1) CARD.1+2'!P8+'QUINZENAL (2) CARD. 3+4'!P8</f>
        <v>124</v>
      </c>
      <c r="P20" s="95">
        <f>'QUINZENAL (1) CARD.1+2'!Q8+'QUINZENAL (2) CARD. 3+4'!Q8</f>
        <v>102</v>
      </c>
      <c r="Q20" s="95">
        <f>'QUINZENAL (1) CARD.1+2'!R8+'QUINZENAL (2) CARD. 3+4'!R8</f>
        <v>14</v>
      </c>
      <c r="R20" s="95">
        <f>'QUINZENAL (1) CARD.1+2'!S8+'QUINZENAL (2) CARD. 3+4'!S8</f>
        <v>40</v>
      </c>
      <c r="S20" s="95">
        <f>'QUINZENAL (1) CARD.1+2'!T8+'QUINZENAL (2) CARD. 3+4'!T8</f>
        <v>30</v>
      </c>
      <c r="T20" s="95">
        <f>'QUINZENAL (1) CARD.1+2'!U8+'QUINZENAL (2) CARD. 3+4'!U8</f>
        <v>86</v>
      </c>
      <c r="U20" s="95">
        <f>'QUINZENAL (1) CARD.1+2'!V8+'QUINZENAL (2) CARD. 3+4'!V8</f>
        <v>62</v>
      </c>
      <c r="V20" s="95">
        <f>'QUINZENAL (1) CARD.1+2'!W8+'QUINZENAL (2) CARD. 3+4'!W8</f>
        <v>116</v>
      </c>
      <c r="W20" s="95">
        <f>'QUINZENAL (1) CARD.1+2'!X8+'QUINZENAL (2) CARD. 3+4'!X8</f>
        <v>116</v>
      </c>
      <c r="X20" s="95">
        <f>'QUINZENAL (1) CARD.1+2'!Y8+'QUINZENAL (2) CARD. 3+4'!Y8</f>
        <v>136</v>
      </c>
      <c r="Y20" s="95">
        <f>'QUINZENAL (1) CARD.1+2'!Z8+'QUINZENAL (2) CARD. 3+4'!Z8</f>
        <v>92</v>
      </c>
      <c r="Z20" s="95">
        <f>'QUINZENAL (1) CARD.1+2'!AA8+'QUINZENAL (2) CARD. 3+4'!AA8</f>
        <v>68</v>
      </c>
      <c r="AA20" s="95">
        <f>'QUINZENAL (1) CARD.1+2'!AB8+'QUINZENAL (2) CARD. 3+4'!AB8</f>
        <v>114</v>
      </c>
      <c r="AB20" s="95">
        <f>'QUINZENAL (1) CARD.1+2'!AC8+'QUINZENAL (2) CARD. 3+4'!AC8</f>
        <v>50</v>
      </c>
      <c r="AC20" s="95">
        <f>'QUINZENAL (1) CARD.1+2'!AD8+'QUINZENAL (2) CARD. 3+4'!AD8</f>
        <v>140</v>
      </c>
      <c r="AD20" s="95">
        <f>'QUINZENAL (1) CARD.1+2'!AE8+'QUINZENAL (2) CARD. 3+4'!AE8</f>
        <v>122</v>
      </c>
      <c r="AE20" s="95">
        <f>'QUINZENAL (1) CARD.1+2'!AF8+'QUINZENAL (2) CARD. 3+4'!AF8</f>
        <v>106</v>
      </c>
      <c r="AF20" s="95">
        <f>'QUINZENAL (1) CARD.1+2'!AG8+'QUINZENAL (2) CARD. 3+4'!AG8</f>
        <v>32</v>
      </c>
      <c r="AG20" s="95">
        <f>'QUINZENAL (1) CARD.1+2'!AH8+'QUINZENAL (2) CARD. 3+4'!AH8</f>
        <v>192</v>
      </c>
      <c r="AH20" s="95">
        <f>'QUINZENAL (1) CARD.1+2'!AI8+'QUINZENAL (2) CARD. 3+4'!AI8</f>
        <v>170</v>
      </c>
      <c r="AI20" s="95">
        <f>'QUINZENAL (1) CARD.1+2'!AJ8+'QUINZENAL (2) CARD. 3+4'!AJ8</f>
        <v>36</v>
      </c>
      <c r="AJ20" s="95">
        <f>'QUINZENAL (1) CARD.1+2'!AK8+'QUINZENAL (2) CARD. 3+4'!AK8</f>
        <v>114</v>
      </c>
      <c r="AK20" s="95">
        <f>'QUINZENAL (1) CARD.1+2'!AL8+'QUINZENAL (2) CARD. 3+4'!AL8</f>
        <v>4</v>
      </c>
      <c r="AL20" s="95">
        <f>'QUINZENAL (1) CARD.1+2'!AM8+'QUINZENAL (2) CARD. 3+4'!AM8</f>
        <v>16</v>
      </c>
      <c r="AM20" s="95">
        <f>'QUINZENAL (1) CARD.1+2'!AN8+'QUINZENAL (2) CARD. 3+4'!AN8</f>
        <v>68</v>
      </c>
      <c r="AN20" s="95">
        <f>'QUINZENAL (1) CARD.1+2'!AO8+'QUINZENAL (2) CARD. 3+4'!AO8</f>
        <v>104</v>
      </c>
      <c r="AO20" s="95">
        <f>'QUINZENAL (1) CARD.1+2'!AP8+'QUINZENAL (2) CARD. 3+4'!AP8</f>
        <v>30</v>
      </c>
      <c r="AP20" s="95">
        <f>'QUINZENAL (1) CARD.1+2'!AQ8+'QUINZENAL (2) CARD. 3+4'!AQ8</f>
        <v>176</v>
      </c>
      <c r="AQ20" s="95">
        <f>'QUINZENAL (1) CARD.1+2'!AR8+'QUINZENAL (2) CARD. 3+4'!AR8</f>
        <v>100</v>
      </c>
      <c r="AR20" s="95">
        <f>'QUINZENAL (1) CARD.1+2'!AS8+'QUINZENAL (2) CARD. 3+4'!AS8</f>
        <v>66</v>
      </c>
      <c r="AS20" s="96">
        <f t="shared" si="0"/>
        <v>3531</v>
      </c>
      <c r="AT20" s="97">
        <f t="shared" si="3"/>
        <v>42372</v>
      </c>
      <c r="AU20" s="78"/>
      <c r="AV20" s="79"/>
      <c r="AW20" s="77"/>
      <c r="AX20" s="77"/>
      <c r="AY20" s="77"/>
      <c r="AZ20" s="77"/>
      <c r="BA20" s="77"/>
      <c r="BB20" s="77"/>
      <c r="BC20" s="77"/>
    </row>
    <row r="21" spans="1:55" ht="28.5" x14ac:dyDescent="0.25">
      <c r="A21" s="76" t="s">
        <v>214</v>
      </c>
      <c r="B21" s="95"/>
      <c r="C21" s="95"/>
      <c r="D21" s="95"/>
      <c r="E21" s="95">
        <v>35</v>
      </c>
      <c r="F21" s="95">
        <v>65</v>
      </c>
      <c r="G21" s="95">
        <v>50</v>
      </c>
      <c r="H21" s="95">
        <v>103</v>
      </c>
      <c r="I21" s="95">
        <v>75</v>
      </c>
      <c r="J21" s="95">
        <v>42</v>
      </c>
      <c r="K21" s="95">
        <v>35</v>
      </c>
      <c r="L21" s="95">
        <v>40</v>
      </c>
      <c r="M21" s="95">
        <v>28</v>
      </c>
      <c r="N21" s="95">
        <v>83</v>
      </c>
      <c r="O21" s="95">
        <v>63</v>
      </c>
      <c r="P21" s="95">
        <v>56</v>
      </c>
      <c r="Q21" s="95">
        <f>'SEMANAL 1'!R5+'SEMANAL 2 '!R5+'SEMANAL 3'!R5+'SEMANAL 4'!R5</f>
        <v>9</v>
      </c>
      <c r="R21" s="95">
        <v>30</v>
      </c>
      <c r="S21" s="95">
        <v>20</v>
      </c>
      <c r="T21" s="95">
        <v>50</v>
      </c>
      <c r="U21" s="95">
        <v>60</v>
      </c>
      <c r="V21" s="95">
        <v>50</v>
      </c>
      <c r="W21" s="95">
        <v>80</v>
      </c>
      <c r="X21" s="95">
        <v>45</v>
      </c>
      <c r="Y21" s="95">
        <v>40</v>
      </c>
      <c r="Z21" s="95">
        <v>35</v>
      </c>
      <c r="AA21" s="95">
        <v>65</v>
      </c>
      <c r="AB21" s="95">
        <v>35</v>
      </c>
      <c r="AC21" s="95">
        <v>51</v>
      </c>
      <c r="AD21" s="95">
        <v>55</v>
      </c>
      <c r="AE21" s="95">
        <v>60</v>
      </c>
      <c r="AF21" s="95">
        <v>30</v>
      </c>
      <c r="AG21" s="95">
        <v>75</v>
      </c>
      <c r="AH21" s="95">
        <v>55</v>
      </c>
      <c r="AI21" s="95">
        <v>20</v>
      </c>
      <c r="AJ21" s="95">
        <v>70</v>
      </c>
      <c r="AK21" s="95">
        <v>5</v>
      </c>
      <c r="AL21" s="95">
        <v>14</v>
      </c>
      <c r="AM21" s="95">
        <v>25</v>
      </c>
      <c r="AN21" s="95">
        <v>40</v>
      </c>
      <c r="AO21" s="95">
        <v>18</v>
      </c>
      <c r="AP21" s="95">
        <v>52</v>
      </c>
      <c r="AQ21" s="95">
        <v>31</v>
      </c>
      <c r="AR21" s="95">
        <v>26</v>
      </c>
      <c r="AS21" s="96">
        <f t="shared" ref="AS21" si="4">SUM(B21:AR21)</f>
        <v>1821</v>
      </c>
      <c r="AT21" s="97">
        <f>AS21*12</f>
        <v>21852</v>
      </c>
      <c r="AU21" s="77"/>
      <c r="AV21" s="79"/>
      <c r="AW21" s="77"/>
      <c r="AX21" s="77"/>
      <c r="AY21" s="77"/>
      <c r="AZ21" s="77"/>
      <c r="BA21" s="77"/>
      <c r="BB21" s="77"/>
      <c r="BC21" s="77"/>
    </row>
    <row r="22" spans="1:55" ht="28.5" x14ac:dyDescent="0.25">
      <c r="A22" s="76" t="s">
        <v>215</v>
      </c>
      <c r="B22" s="95">
        <f>'QUINZENAL (1) CARD.1+2'!C7+'QUINZENAL (2) CARD. 3+4'!C7</f>
        <v>16</v>
      </c>
      <c r="C22" s="95">
        <f>'QUINZENAL (1) CARD.1+2'!D7+'QUINZENAL (2) CARD. 3+4'!D7</f>
        <v>34</v>
      </c>
      <c r="D22" s="95">
        <f>'QUINZENAL (1) CARD.1+2'!E7+'QUINZENAL (2) CARD. 3+4'!E7</f>
        <v>12</v>
      </c>
      <c r="E22" s="95">
        <f>'QUINZENAL (1) CARD.1+2'!F7+'QUINZENAL (2) CARD. 3+4'!F7</f>
        <v>20</v>
      </c>
      <c r="F22" s="95">
        <f>'QUINZENAL (1) CARD.1+2'!G7+'QUINZENAL (2) CARD. 3+4'!G7</f>
        <v>79</v>
      </c>
      <c r="G22" s="95">
        <f>'QUINZENAL (1) CARD.1+2'!H7+'QUINZENAL (2) CARD. 3+4'!H7</f>
        <v>38</v>
      </c>
      <c r="H22" s="95">
        <f>'QUINZENAL (1) CARD.1+2'!I7+'QUINZENAL (2) CARD. 3+4'!I7</f>
        <v>238</v>
      </c>
      <c r="I22" s="95">
        <f>'QUINZENAL (1) CARD.1+2'!J7+'QUINZENAL (2) CARD. 3+4'!J7</f>
        <v>182</v>
      </c>
      <c r="J22" s="95">
        <f>'QUINZENAL (1) CARD.1+2'!K7+'QUINZENAL (2) CARD. 3+4'!K7</f>
        <v>94</v>
      </c>
      <c r="K22" s="95">
        <f>'QUINZENAL (1) CARD.1+2'!L7+'QUINZENAL (2) CARD. 3+4'!L7</f>
        <v>54</v>
      </c>
      <c r="L22" s="95">
        <f>'QUINZENAL (1) CARD.1+2'!M7+'QUINZENAL (2) CARD. 3+4'!M7</f>
        <v>56</v>
      </c>
      <c r="M22" s="95">
        <f>'QUINZENAL (1) CARD.1+2'!N7+'QUINZENAL (2) CARD. 3+4'!N7</f>
        <v>52</v>
      </c>
      <c r="N22" s="95">
        <f>'QUINZENAL (1) CARD.1+2'!O7+'QUINZENAL (2) CARD. 3+4'!O7</f>
        <v>142</v>
      </c>
      <c r="O22" s="95">
        <f>'QUINZENAL (1) CARD.1+2'!P7+'QUINZENAL (2) CARD. 3+4'!P7</f>
        <v>124</v>
      </c>
      <c r="P22" s="95">
        <f>'QUINZENAL (1) CARD.1+2'!Q7+'QUINZENAL (2) CARD. 3+4'!Q7</f>
        <v>102</v>
      </c>
      <c r="Q22" s="95">
        <f>'QUINZENAL (1) CARD.1+2'!R7+'QUINZENAL (2) CARD. 3+4'!R7</f>
        <v>14</v>
      </c>
      <c r="R22" s="95">
        <f>'QUINZENAL (1) CARD.1+2'!S7+'QUINZENAL (2) CARD. 3+4'!S7</f>
        <v>40</v>
      </c>
      <c r="S22" s="95">
        <f>'QUINZENAL (1) CARD.1+2'!T7+'QUINZENAL (2) CARD. 3+4'!T7</f>
        <v>30</v>
      </c>
      <c r="T22" s="95">
        <f>'QUINZENAL (1) CARD.1+2'!U7+'QUINZENAL (2) CARD. 3+4'!U7</f>
        <v>86</v>
      </c>
      <c r="U22" s="95">
        <f>'QUINZENAL (1) CARD.1+2'!V7+'QUINZENAL (2) CARD. 3+4'!V7</f>
        <v>88</v>
      </c>
      <c r="V22" s="95">
        <f>'QUINZENAL (1) CARD.1+2'!W7+'QUINZENAL (2) CARD. 3+4'!W7</f>
        <v>89</v>
      </c>
      <c r="W22" s="95">
        <f>'QUINZENAL (1) CARD.1+2'!X7+'QUINZENAL (2) CARD. 3+4'!X7</f>
        <v>116</v>
      </c>
      <c r="X22" s="95">
        <f>'QUINZENAL (1) CARD.1+2'!Y7+'QUINZENAL (2) CARD. 3+4'!Y7</f>
        <v>136</v>
      </c>
      <c r="Y22" s="95">
        <f>'QUINZENAL (1) CARD.1+2'!Z7+'QUINZENAL (2) CARD. 3+4'!Z7</f>
        <v>92</v>
      </c>
      <c r="Z22" s="95">
        <f>'QUINZENAL (1) CARD.1+2'!AA7+'QUINZENAL (2) CARD. 3+4'!AA7</f>
        <v>68</v>
      </c>
      <c r="AA22" s="95">
        <f>'QUINZENAL (1) CARD.1+2'!AB7+'QUINZENAL (2) CARD. 3+4'!AB7</f>
        <v>114</v>
      </c>
      <c r="AB22" s="95">
        <f>'QUINZENAL (1) CARD.1+2'!AC7+'QUINZENAL (2) CARD. 3+4'!AC7</f>
        <v>50</v>
      </c>
      <c r="AC22" s="95">
        <f>'QUINZENAL (1) CARD.1+2'!AD7+'QUINZENAL (2) CARD. 3+4'!AD7</f>
        <v>140</v>
      </c>
      <c r="AD22" s="95">
        <f>'QUINZENAL (1) CARD.1+2'!AE7+'QUINZENAL (2) CARD. 3+4'!AE7</f>
        <v>122</v>
      </c>
      <c r="AE22" s="95">
        <f>'QUINZENAL (1) CARD.1+2'!AF7+'QUINZENAL (2) CARD. 3+4'!AF7</f>
        <v>106</v>
      </c>
      <c r="AF22" s="95">
        <f>'QUINZENAL (1) CARD.1+2'!AG7+'QUINZENAL (2) CARD. 3+4'!AG7</f>
        <v>32</v>
      </c>
      <c r="AG22" s="95">
        <f>'QUINZENAL (1) CARD.1+2'!AH7+'QUINZENAL (2) CARD. 3+4'!AH7</f>
        <v>192</v>
      </c>
      <c r="AH22" s="95">
        <f>'QUINZENAL (1) CARD.1+2'!AI7+'QUINZENAL (2) CARD. 3+4'!AI7</f>
        <v>170</v>
      </c>
      <c r="AI22" s="95">
        <f>'QUINZENAL (1) CARD.1+2'!AJ7+'QUINZENAL (2) CARD. 3+4'!AJ7</f>
        <v>36</v>
      </c>
      <c r="AJ22" s="95">
        <f>'QUINZENAL (1) CARD.1+2'!AK7+'QUINZENAL (2) CARD. 3+4'!AK7</f>
        <v>114</v>
      </c>
      <c r="AK22" s="95">
        <f>'QUINZENAL (1) CARD.1+2'!AL7+'QUINZENAL (2) CARD. 3+4'!AL7</f>
        <v>4</v>
      </c>
      <c r="AL22" s="95">
        <f>'QUINZENAL (1) CARD.1+2'!AM7+'QUINZENAL (2) CARD. 3+4'!AM7</f>
        <v>16</v>
      </c>
      <c r="AM22" s="95">
        <f>'QUINZENAL (1) CARD.1+2'!AN7+'QUINZENAL (2) CARD. 3+4'!AN7</f>
        <v>68</v>
      </c>
      <c r="AN22" s="95">
        <f>'QUINZENAL (1) CARD.1+2'!AO7+'QUINZENAL (2) CARD. 3+4'!AO7</f>
        <v>104</v>
      </c>
      <c r="AO22" s="95">
        <f>'QUINZENAL (1) CARD.1+2'!AP7+'QUINZENAL (2) CARD. 3+4'!AP7</f>
        <v>30</v>
      </c>
      <c r="AP22" s="95">
        <f>'QUINZENAL (1) CARD.1+2'!AQ7+'QUINZENAL (2) CARD. 3+4'!AQ7</f>
        <v>176</v>
      </c>
      <c r="AQ22" s="95">
        <f>'QUINZENAL (1) CARD.1+2'!AR7+'QUINZENAL (2) CARD. 3+4'!AR7</f>
        <v>100</v>
      </c>
      <c r="AR22" s="95">
        <f>'QUINZENAL (1) CARD.1+2'!AS7+'QUINZENAL (2) CARD. 3+4'!AS7</f>
        <v>66</v>
      </c>
      <c r="AS22" s="96">
        <f t="shared" si="0"/>
        <v>3642</v>
      </c>
      <c r="AT22" s="97">
        <f>AS22*12</f>
        <v>43704</v>
      </c>
      <c r="AU22" s="78"/>
      <c r="AV22" s="79"/>
      <c r="AW22" s="77"/>
      <c r="AX22" s="77"/>
      <c r="AY22" s="77"/>
      <c r="AZ22" s="77"/>
      <c r="BA22" s="77"/>
      <c r="BB22" s="77"/>
      <c r="BC22" s="77"/>
    </row>
    <row r="23" spans="1:55" ht="28.5" x14ac:dyDescent="0.25">
      <c r="A23" s="76" t="s">
        <v>216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8">
        <v>1384</v>
      </c>
      <c r="AT23" s="97">
        <v>1384</v>
      </c>
      <c r="AU23" s="86"/>
      <c r="AV23" s="87"/>
      <c r="AW23" s="77"/>
      <c r="AX23" s="77"/>
      <c r="AY23" s="77"/>
      <c r="AZ23" s="77"/>
      <c r="BA23" s="77"/>
      <c r="BB23" s="77"/>
      <c r="BC23" s="77"/>
    </row>
    <row r="24" spans="1:55" x14ac:dyDescent="0.25">
      <c r="A24" s="76" t="s">
        <v>273</v>
      </c>
      <c r="B24" s="93">
        <v>3</v>
      </c>
      <c r="C24" s="93">
        <v>4</v>
      </c>
      <c r="D24" s="93">
        <v>2</v>
      </c>
      <c r="E24" s="93">
        <v>3</v>
      </c>
      <c r="F24" s="93">
        <v>8</v>
      </c>
      <c r="G24" s="93">
        <v>3</v>
      </c>
      <c r="H24" s="93">
        <v>10</v>
      </c>
      <c r="I24" s="93">
        <v>7</v>
      </c>
      <c r="J24" s="94">
        <v>3</v>
      </c>
      <c r="K24" s="94">
        <v>2</v>
      </c>
      <c r="L24" s="93">
        <v>3</v>
      </c>
      <c r="M24" s="93">
        <v>2</v>
      </c>
      <c r="N24" s="93">
        <v>6</v>
      </c>
      <c r="O24" s="93">
        <v>4</v>
      </c>
      <c r="P24" s="93">
        <v>3</v>
      </c>
      <c r="Q24" s="93">
        <v>2</v>
      </c>
      <c r="R24" s="93">
        <v>3</v>
      </c>
      <c r="S24" s="93">
        <v>2</v>
      </c>
      <c r="T24" s="93">
        <v>3</v>
      </c>
      <c r="U24" s="93">
        <v>4</v>
      </c>
      <c r="V24" s="93">
        <v>3</v>
      </c>
      <c r="W24" s="93">
        <v>4</v>
      </c>
      <c r="X24" s="93">
        <v>7</v>
      </c>
      <c r="Y24" s="93">
        <v>4</v>
      </c>
      <c r="Z24" s="93">
        <v>3</v>
      </c>
      <c r="AA24" s="93">
        <v>9</v>
      </c>
      <c r="AB24" s="93">
        <v>3</v>
      </c>
      <c r="AC24" s="93">
        <v>5</v>
      </c>
      <c r="AD24" s="93">
        <v>7</v>
      </c>
      <c r="AE24" s="93">
        <v>8</v>
      </c>
      <c r="AF24" s="93">
        <v>5</v>
      </c>
      <c r="AG24" s="93">
        <v>8</v>
      </c>
      <c r="AH24" s="93">
        <v>5</v>
      </c>
      <c r="AI24" s="93">
        <v>3</v>
      </c>
      <c r="AJ24" s="93">
        <v>5</v>
      </c>
      <c r="AK24" s="93">
        <v>2</v>
      </c>
      <c r="AL24" s="93">
        <v>4</v>
      </c>
      <c r="AM24" s="93">
        <v>5</v>
      </c>
      <c r="AN24" s="93">
        <v>6</v>
      </c>
      <c r="AO24" s="93">
        <v>4</v>
      </c>
      <c r="AP24" s="93">
        <v>8</v>
      </c>
      <c r="AQ24" s="93">
        <v>5</v>
      </c>
      <c r="AR24" s="93">
        <v>4</v>
      </c>
      <c r="AS24" s="96">
        <f t="shared" si="0"/>
        <v>194</v>
      </c>
      <c r="AT24" s="97">
        <f>AS24*12</f>
        <v>2328</v>
      </c>
      <c r="AU24" s="86"/>
      <c r="AV24" s="87"/>
      <c r="AW24" s="77"/>
      <c r="AX24" s="77"/>
      <c r="AY24" s="77"/>
      <c r="AZ24" s="77"/>
      <c r="BA24" s="77"/>
      <c r="BB24" s="77"/>
      <c r="BC24" s="77"/>
    </row>
    <row r="25" spans="1:55" ht="28.5" x14ac:dyDescent="0.25">
      <c r="A25" s="76" t="s">
        <v>217</v>
      </c>
      <c r="B25" s="93">
        <v>0</v>
      </c>
      <c r="C25" s="93">
        <v>0</v>
      </c>
      <c r="D25" s="93">
        <v>0</v>
      </c>
      <c r="E25" s="93">
        <v>6</v>
      </c>
      <c r="F25" s="93">
        <v>20</v>
      </c>
      <c r="G25" s="93">
        <v>10</v>
      </c>
      <c r="H25" s="93">
        <v>26</v>
      </c>
      <c r="I25" s="93">
        <v>29</v>
      </c>
      <c r="J25" s="93">
        <v>22</v>
      </c>
      <c r="K25" s="93">
        <v>14</v>
      </c>
      <c r="L25" s="93">
        <v>18</v>
      </c>
      <c r="M25" s="93">
        <v>12</v>
      </c>
      <c r="N25" s="93">
        <v>25</v>
      </c>
      <c r="O25" s="93">
        <v>26</v>
      </c>
      <c r="P25" s="93">
        <v>22</v>
      </c>
      <c r="Q25" s="93">
        <v>4</v>
      </c>
      <c r="R25" s="93">
        <v>10</v>
      </c>
      <c r="S25" s="93">
        <v>8</v>
      </c>
      <c r="T25" s="93">
        <v>16</v>
      </c>
      <c r="U25" s="93">
        <v>22</v>
      </c>
      <c r="V25" s="93">
        <v>18</v>
      </c>
      <c r="W25" s="93">
        <v>20</v>
      </c>
      <c r="X25" s="93">
        <v>25</v>
      </c>
      <c r="Y25" s="93">
        <v>18</v>
      </c>
      <c r="Z25" s="93">
        <v>10</v>
      </c>
      <c r="AA25" s="93">
        <v>22</v>
      </c>
      <c r="AB25" s="93">
        <v>12</v>
      </c>
      <c r="AC25" s="93">
        <v>30</v>
      </c>
      <c r="AD25" s="93">
        <v>28</v>
      </c>
      <c r="AE25" s="93">
        <v>22</v>
      </c>
      <c r="AF25" s="93">
        <v>10</v>
      </c>
      <c r="AG25" s="93">
        <v>30</v>
      </c>
      <c r="AH25" s="93">
        <v>32</v>
      </c>
      <c r="AI25" s="93">
        <v>8</v>
      </c>
      <c r="AJ25" s="93">
        <v>22</v>
      </c>
      <c r="AK25" s="93">
        <v>4</v>
      </c>
      <c r="AL25" s="93">
        <v>6</v>
      </c>
      <c r="AM25" s="93">
        <v>12</v>
      </c>
      <c r="AN25" s="93">
        <v>22</v>
      </c>
      <c r="AO25" s="93">
        <v>6</v>
      </c>
      <c r="AP25" s="93">
        <v>30</v>
      </c>
      <c r="AQ25" s="93">
        <v>16</v>
      </c>
      <c r="AR25" s="93">
        <v>10</v>
      </c>
      <c r="AS25" s="96">
        <f t="shared" si="0"/>
        <v>703</v>
      </c>
      <c r="AT25" s="97">
        <f t="shared" ref="AT25:AT43" si="5">AS25*12</f>
        <v>8436</v>
      </c>
      <c r="AU25" s="86"/>
      <c r="AV25" s="87"/>
      <c r="AW25" s="77"/>
      <c r="AX25" s="77"/>
      <c r="AY25" s="77"/>
      <c r="AZ25" s="77"/>
      <c r="BA25" s="77"/>
      <c r="BB25" s="77"/>
      <c r="BC25" s="77"/>
    </row>
    <row r="26" spans="1:55" x14ac:dyDescent="0.25">
      <c r="A26" s="76" t="s">
        <v>218</v>
      </c>
      <c r="B26" s="93">
        <v>7</v>
      </c>
      <c r="C26" s="93">
        <v>20</v>
      </c>
      <c r="D26" s="93">
        <v>9</v>
      </c>
      <c r="E26" s="93">
        <v>7</v>
      </c>
      <c r="F26" s="93">
        <v>29</v>
      </c>
      <c r="G26" s="93">
        <v>7</v>
      </c>
      <c r="H26" s="93">
        <v>39</v>
      </c>
      <c r="I26" s="93">
        <v>35</v>
      </c>
      <c r="J26" s="93">
        <v>25</v>
      </c>
      <c r="K26" s="93">
        <v>9</v>
      </c>
      <c r="L26" s="93">
        <v>14</v>
      </c>
      <c r="M26" s="93">
        <v>9</v>
      </c>
      <c r="N26" s="93">
        <v>31</v>
      </c>
      <c r="O26" s="93">
        <v>24</v>
      </c>
      <c r="P26" s="93">
        <v>19</v>
      </c>
      <c r="Q26" s="93">
        <v>4</v>
      </c>
      <c r="R26" s="93">
        <v>7</v>
      </c>
      <c r="S26" s="93">
        <v>7</v>
      </c>
      <c r="T26" s="93">
        <v>14</v>
      </c>
      <c r="U26" s="93">
        <v>21</v>
      </c>
      <c r="V26" s="93">
        <v>16</v>
      </c>
      <c r="W26" s="93">
        <v>25</v>
      </c>
      <c r="X26" s="93">
        <v>26</v>
      </c>
      <c r="Y26" s="93">
        <v>17</v>
      </c>
      <c r="Z26" s="93">
        <v>13</v>
      </c>
      <c r="AA26" s="93">
        <v>24</v>
      </c>
      <c r="AB26" s="93">
        <v>10</v>
      </c>
      <c r="AC26" s="93">
        <v>31</v>
      </c>
      <c r="AD26" s="93">
        <v>26</v>
      </c>
      <c r="AE26" s="93">
        <v>23</v>
      </c>
      <c r="AF26" s="93">
        <v>9</v>
      </c>
      <c r="AG26" s="93">
        <v>38</v>
      </c>
      <c r="AH26" s="93">
        <v>34</v>
      </c>
      <c r="AI26" s="93">
        <v>7</v>
      </c>
      <c r="AJ26" s="93">
        <v>22</v>
      </c>
      <c r="AK26" s="93">
        <v>2</v>
      </c>
      <c r="AL26" s="93">
        <v>4</v>
      </c>
      <c r="AM26" s="93">
        <v>14</v>
      </c>
      <c r="AN26" s="93">
        <v>24</v>
      </c>
      <c r="AO26" s="93">
        <v>7</v>
      </c>
      <c r="AP26" s="93">
        <v>38</v>
      </c>
      <c r="AQ26" s="93">
        <v>20</v>
      </c>
      <c r="AR26" s="93">
        <v>13</v>
      </c>
      <c r="AS26" s="96">
        <f t="shared" si="0"/>
        <v>780</v>
      </c>
      <c r="AT26" s="97">
        <f t="shared" si="5"/>
        <v>9360</v>
      </c>
      <c r="AU26" s="86"/>
      <c r="AV26" s="87"/>
      <c r="AW26" s="77"/>
      <c r="AX26" s="77"/>
      <c r="AY26" s="77"/>
      <c r="AZ26" s="77"/>
      <c r="BA26" s="77"/>
      <c r="BB26" s="77"/>
      <c r="BC26" s="77"/>
    </row>
    <row r="27" spans="1:55" x14ac:dyDescent="0.25">
      <c r="A27" s="76" t="s">
        <v>219</v>
      </c>
      <c r="B27" s="95">
        <f>'QUINZENAL (1) CARD.1+2'!C9+'QUINZENAL (2) CARD. 3+4'!C9</f>
        <v>5</v>
      </c>
      <c r="C27" s="95">
        <v>10</v>
      </c>
      <c r="D27" s="95">
        <f>'QUINZENAL (1) CARD.1+2'!E9+'QUINZENAL (2) CARD. 3+4'!E9</f>
        <v>4</v>
      </c>
      <c r="E27" s="95">
        <v>12</v>
      </c>
      <c r="F27" s="95">
        <v>37</v>
      </c>
      <c r="G27" s="95">
        <v>23</v>
      </c>
      <c r="H27" s="95">
        <v>88</v>
      </c>
      <c r="I27" s="95">
        <v>90</v>
      </c>
      <c r="J27" s="95">
        <v>54</v>
      </c>
      <c r="K27" s="95">
        <v>33</v>
      </c>
      <c r="L27" s="95">
        <v>35</v>
      </c>
      <c r="M27" s="95">
        <v>27</v>
      </c>
      <c r="N27" s="95">
        <v>67</v>
      </c>
      <c r="O27" s="95">
        <v>60</v>
      </c>
      <c r="P27" s="95">
        <v>45</v>
      </c>
      <c r="Q27" s="95">
        <v>8</v>
      </c>
      <c r="R27" s="95">
        <v>22</v>
      </c>
      <c r="S27" s="95">
        <v>18</v>
      </c>
      <c r="T27" s="95">
        <v>35</v>
      </c>
      <c r="U27" s="95">
        <v>58</v>
      </c>
      <c r="V27" s="95">
        <v>34</v>
      </c>
      <c r="W27" s="95">
        <v>63</v>
      </c>
      <c r="X27" s="95">
        <v>73</v>
      </c>
      <c r="Y27" s="95">
        <v>42</v>
      </c>
      <c r="Z27" s="95">
        <v>30</v>
      </c>
      <c r="AA27" s="95">
        <v>54</v>
      </c>
      <c r="AB27" s="95">
        <v>26</v>
      </c>
      <c r="AC27" s="95">
        <v>74</v>
      </c>
      <c r="AD27" s="95">
        <v>63</v>
      </c>
      <c r="AE27" s="95">
        <v>57</v>
      </c>
      <c r="AF27" s="95">
        <v>18</v>
      </c>
      <c r="AG27" s="95">
        <v>85</v>
      </c>
      <c r="AH27" s="95">
        <v>75</v>
      </c>
      <c r="AI27" s="95">
        <v>22</v>
      </c>
      <c r="AJ27" s="95">
        <v>36</v>
      </c>
      <c r="AK27" s="95">
        <f>'QUINZENAL (1) CARD.1+2'!AL9+'QUINZENAL (2) CARD. 3+4'!AL9</f>
        <v>4</v>
      </c>
      <c r="AL27" s="95">
        <v>10</v>
      </c>
      <c r="AM27" s="95">
        <v>36</v>
      </c>
      <c r="AN27" s="95">
        <v>40</v>
      </c>
      <c r="AO27" s="95">
        <v>10</v>
      </c>
      <c r="AP27" s="95">
        <v>65</v>
      </c>
      <c r="AQ27" s="95">
        <v>35</v>
      </c>
      <c r="AR27" s="95">
        <v>25</v>
      </c>
      <c r="AS27" s="96">
        <f t="shared" si="0"/>
        <v>1708</v>
      </c>
      <c r="AT27" s="97">
        <f t="shared" si="5"/>
        <v>20496</v>
      </c>
      <c r="AU27" s="86"/>
      <c r="AV27" s="87"/>
      <c r="AW27" s="77"/>
      <c r="AX27" s="77"/>
      <c r="AY27" s="77"/>
      <c r="AZ27" s="77"/>
      <c r="BA27" s="77"/>
      <c r="BB27" s="77"/>
      <c r="BC27" s="77"/>
    </row>
    <row r="28" spans="1:55" x14ac:dyDescent="0.25">
      <c r="A28" s="76" t="s">
        <v>220</v>
      </c>
      <c r="B28" s="95">
        <v>8</v>
      </c>
      <c r="C28" s="95">
        <v>20</v>
      </c>
      <c r="D28" s="95">
        <v>7</v>
      </c>
      <c r="E28" s="95">
        <v>8</v>
      </c>
      <c r="F28" s="95">
        <v>26</v>
      </c>
      <c r="G28" s="95">
        <v>14</v>
      </c>
      <c r="H28" s="95">
        <v>50</v>
      </c>
      <c r="I28" s="95">
        <v>45</v>
      </c>
      <c r="J28" s="95">
        <v>15</v>
      </c>
      <c r="K28" s="95">
        <v>12</v>
      </c>
      <c r="L28" s="95">
        <v>17</v>
      </c>
      <c r="M28" s="95">
        <v>16</v>
      </c>
      <c r="N28" s="95">
        <v>30</v>
      </c>
      <c r="O28" s="95">
        <v>25</v>
      </c>
      <c r="P28" s="95">
        <v>20</v>
      </c>
      <c r="Q28" s="95">
        <f>'QUINZENAL (1) CARD.1+2'!R4+'QUINZENAL (2) CARD. 3+4'!R4</f>
        <v>6</v>
      </c>
      <c r="R28" s="95">
        <v>12</v>
      </c>
      <c r="S28" s="95">
        <v>12</v>
      </c>
      <c r="T28" s="95">
        <v>20</v>
      </c>
      <c r="U28" s="95">
        <v>30</v>
      </c>
      <c r="V28" s="95">
        <v>18</v>
      </c>
      <c r="W28" s="95">
        <v>33</v>
      </c>
      <c r="X28" s="95">
        <v>32</v>
      </c>
      <c r="Y28" s="95">
        <v>25</v>
      </c>
      <c r="Z28" s="95">
        <v>20</v>
      </c>
      <c r="AA28" s="95">
        <v>27</v>
      </c>
      <c r="AB28" s="95">
        <v>15</v>
      </c>
      <c r="AC28" s="95">
        <v>30</v>
      </c>
      <c r="AD28" s="95">
        <v>35</v>
      </c>
      <c r="AE28" s="95">
        <v>30</v>
      </c>
      <c r="AF28" s="95">
        <v>12</v>
      </c>
      <c r="AG28" s="95">
        <v>45</v>
      </c>
      <c r="AH28" s="95">
        <v>40</v>
      </c>
      <c r="AI28" s="95">
        <v>15</v>
      </c>
      <c r="AJ28" s="95">
        <v>22</v>
      </c>
      <c r="AK28" s="95">
        <f>'QUINZENAL (1) CARD.1+2'!AL4+'QUINZENAL (2) CARD. 3+4'!AL4</f>
        <v>4</v>
      </c>
      <c r="AL28" s="95">
        <f>'QUINZENAL (1) CARD.1+2'!AM4+'QUINZENAL (2) CARD. 3+4'!AM4</f>
        <v>8</v>
      </c>
      <c r="AM28" s="95">
        <v>20</v>
      </c>
      <c r="AN28" s="95">
        <v>23</v>
      </c>
      <c r="AO28" s="95">
        <v>10</v>
      </c>
      <c r="AP28" s="95">
        <v>40</v>
      </c>
      <c r="AQ28" s="95">
        <v>20</v>
      </c>
      <c r="AR28" s="95">
        <v>18</v>
      </c>
      <c r="AS28" s="96">
        <f t="shared" si="0"/>
        <v>935</v>
      </c>
      <c r="AT28" s="97">
        <f t="shared" si="5"/>
        <v>11220</v>
      </c>
      <c r="AU28" s="86"/>
      <c r="AV28" s="87"/>
      <c r="AW28" s="78"/>
      <c r="AX28" s="77"/>
      <c r="AY28" s="77"/>
      <c r="AZ28" s="77"/>
      <c r="BA28" s="77"/>
      <c r="BB28" s="77"/>
      <c r="BC28" s="77"/>
    </row>
    <row r="29" spans="1:55" x14ac:dyDescent="0.25">
      <c r="A29" s="76" t="s">
        <v>221</v>
      </c>
      <c r="B29" s="95">
        <v>8</v>
      </c>
      <c r="C29" s="95">
        <v>25</v>
      </c>
      <c r="D29" s="95">
        <v>7</v>
      </c>
      <c r="E29" s="95">
        <v>8</v>
      </c>
      <c r="F29" s="95">
        <v>16</v>
      </c>
      <c r="G29" s="95">
        <v>11</v>
      </c>
      <c r="H29" s="95">
        <v>45</v>
      </c>
      <c r="I29" s="95">
        <v>35</v>
      </c>
      <c r="J29" s="95">
        <v>22</v>
      </c>
      <c r="K29" s="95">
        <v>10</v>
      </c>
      <c r="L29" s="95">
        <v>12</v>
      </c>
      <c r="M29" s="95">
        <v>10</v>
      </c>
      <c r="N29" s="95">
        <v>25</v>
      </c>
      <c r="O29" s="95">
        <v>20</v>
      </c>
      <c r="P29" s="95">
        <v>17</v>
      </c>
      <c r="Q29" s="95">
        <v>6</v>
      </c>
      <c r="R29" s="95">
        <v>10</v>
      </c>
      <c r="S29" s="95">
        <v>8</v>
      </c>
      <c r="T29" s="95">
        <v>15</v>
      </c>
      <c r="U29" s="95">
        <v>21</v>
      </c>
      <c r="V29" s="95">
        <v>13</v>
      </c>
      <c r="W29" s="95">
        <v>21</v>
      </c>
      <c r="X29" s="95">
        <v>25</v>
      </c>
      <c r="Y29" s="95">
        <v>16</v>
      </c>
      <c r="Z29" s="95">
        <v>12</v>
      </c>
      <c r="AA29" s="95">
        <v>21</v>
      </c>
      <c r="AB29" s="95">
        <v>10</v>
      </c>
      <c r="AC29" s="95">
        <v>25</v>
      </c>
      <c r="AD29" s="95">
        <v>26</v>
      </c>
      <c r="AE29" s="95">
        <v>20</v>
      </c>
      <c r="AF29" s="95">
        <v>9</v>
      </c>
      <c r="AG29" s="95">
        <v>35</v>
      </c>
      <c r="AH29" s="95">
        <v>31</v>
      </c>
      <c r="AI29" s="95">
        <v>9</v>
      </c>
      <c r="AJ29" s="95">
        <v>20</v>
      </c>
      <c r="AK29" s="95">
        <v>5</v>
      </c>
      <c r="AL29" s="95">
        <v>7</v>
      </c>
      <c r="AM29" s="95">
        <v>13</v>
      </c>
      <c r="AN29" s="95">
        <v>21</v>
      </c>
      <c r="AO29" s="95">
        <v>7</v>
      </c>
      <c r="AP29" s="95">
        <v>35</v>
      </c>
      <c r="AQ29" s="95">
        <v>22</v>
      </c>
      <c r="AR29" s="95">
        <v>13</v>
      </c>
      <c r="AS29" s="96">
        <f t="shared" si="0"/>
        <v>747</v>
      </c>
      <c r="AT29" s="97">
        <f t="shared" si="5"/>
        <v>8964</v>
      </c>
      <c r="AU29" s="86"/>
      <c r="AV29" s="87"/>
      <c r="AW29" s="78"/>
      <c r="AX29" s="77"/>
      <c r="AY29" s="77"/>
      <c r="AZ29" s="77"/>
      <c r="BA29" s="77"/>
      <c r="BB29" s="77"/>
      <c r="BC29" s="77"/>
    </row>
    <row r="30" spans="1:55" x14ac:dyDescent="0.25">
      <c r="A30" s="76" t="s">
        <v>222</v>
      </c>
      <c r="B30" s="99">
        <v>0</v>
      </c>
      <c r="C30" s="99">
        <v>0</v>
      </c>
      <c r="D30" s="99">
        <v>0</v>
      </c>
      <c r="E30" s="99">
        <v>5</v>
      </c>
      <c r="F30" s="99">
        <v>20</v>
      </c>
      <c r="G30" s="99">
        <v>10</v>
      </c>
      <c r="H30" s="99">
        <v>50</v>
      </c>
      <c r="I30" s="99">
        <v>40</v>
      </c>
      <c r="J30" s="99">
        <v>25</v>
      </c>
      <c r="K30" s="99">
        <v>15</v>
      </c>
      <c r="L30" s="99">
        <v>20</v>
      </c>
      <c r="M30" s="99">
        <v>10</v>
      </c>
      <c r="N30" s="99">
        <v>25</v>
      </c>
      <c r="O30" s="99">
        <v>24</v>
      </c>
      <c r="P30" s="99">
        <v>20</v>
      </c>
      <c r="Q30" s="99">
        <v>6</v>
      </c>
      <c r="R30" s="99">
        <v>13</v>
      </c>
      <c r="S30" s="99">
        <v>12</v>
      </c>
      <c r="T30" s="99">
        <v>23</v>
      </c>
      <c r="U30" s="99">
        <v>27</v>
      </c>
      <c r="V30" s="99">
        <v>23</v>
      </c>
      <c r="W30" s="99">
        <v>34</v>
      </c>
      <c r="X30" s="99">
        <v>35</v>
      </c>
      <c r="Y30" s="99">
        <v>20</v>
      </c>
      <c r="Z30" s="99">
        <v>12</v>
      </c>
      <c r="AA30" s="99">
        <v>25</v>
      </c>
      <c r="AB30" s="99">
        <v>10</v>
      </c>
      <c r="AC30" s="99">
        <v>28</v>
      </c>
      <c r="AD30" s="99">
        <v>31</v>
      </c>
      <c r="AE30" s="99">
        <v>21</v>
      </c>
      <c r="AF30" s="99">
        <v>12</v>
      </c>
      <c r="AG30" s="99">
        <v>54</v>
      </c>
      <c r="AH30" s="99">
        <v>46</v>
      </c>
      <c r="AI30" s="99">
        <v>12</v>
      </c>
      <c r="AJ30" s="99">
        <v>31</v>
      </c>
      <c r="AK30" s="99">
        <v>2</v>
      </c>
      <c r="AL30" s="99">
        <v>9</v>
      </c>
      <c r="AM30" s="99">
        <v>21</v>
      </c>
      <c r="AN30" s="99">
        <v>30</v>
      </c>
      <c r="AO30" s="99">
        <v>9</v>
      </c>
      <c r="AP30" s="99">
        <v>50</v>
      </c>
      <c r="AQ30" s="99">
        <v>25</v>
      </c>
      <c r="AR30" s="99">
        <v>19</v>
      </c>
      <c r="AS30" s="96">
        <f t="shared" si="0"/>
        <v>904</v>
      </c>
      <c r="AT30" s="97">
        <f t="shared" si="5"/>
        <v>10848</v>
      </c>
      <c r="AU30" s="86"/>
      <c r="AV30" s="87"/>
      <c r="AW30" s="78"/>
      <c r="AX30" s="77"/>
      <c r="AY30" s="77"/>
      <c r="AZ30" s="77"/>
      <c r="BA30" s="77"/>
      <c r="BB30" s="77"/>
      <c r="BC30" s="77"/>
    </row>
    <row r="31" spans="1:55" x14ac:dyDescent="0.25">
      <c r="A31" s="76" t="s">
        <v>223</v>
      </c>
      <c r="B31" s="95">
        <f>'SEMANAL 1'!C14+'SEMANAL 2 '!C14+'SEMANAL 3'!C14+'SEMANAL 4'!C14</f>
        <v>8</v>
      </c>
      <c r="C31" s="95">
        <f>'SEMANAL 1'!D14+'SEMANAL 2 '!D14+'SEMANAL 3'!D14+'SEMANAL 4'!D14</f>
        <v>13</v>
      </c>
      <c r="D31" s="95">
        <f>'SEMANAL 1'!E14+'SEMANAL 2 '!E14+'SEMANAL 3'!E14+'SEMANAL 4'!E14</f>
        <v>8</v>
      </c>
      <c r="E31" s="95">
        <f>'SEMANAL 1'!F14+'SEMANAL 2 '!F14+'SEMANAL 3'!F14+'SEMANAL 4'!F14</f>
        <v>6</v>
      </c>
      <c r="F31" s="95">
        <f>'SEMANAL 1'!G14+'SEMANAL 2 '!G14+'SEMANAL 3'!G14+'SEMANAL 4'!G14</f>
        <v>17</v>
      </c>
      <c r="G31" s="95">
        <f>'SEMANAL 1'!H14+'SEMANAL 2 '!H14+'SEMANAL 3'!H14+'SEMANAL 4'!H14</f>
        <v>10</v>
      </c>
      <c r="H31" s="95">
        <f>'SEMANAL 1'!I14+'SEMANAL 2 '!I14+'SEMANAL 3'!I14+'SEMANAL 4'!I14</f>
        <v>48</v>
      </c>
      <c r="I31" s="95">
        <f>'SEMANAL 1'!J14+'SEMANAL 2 '!J14+'SEMANAL 3'!J14+'SEMANAL 4'!J14</f>
        <v>36</v>
      </c>
      <c r="J31" s="95">
        <f>'SEMANAL 1'!K14+'SEMANAL 2 '!K14+'SEMANAL 3'!K14+'SEMANAL 4'!K14</f>
        <v>19</v>
      </c>
      <c r="K31" s="95">
        <f>'SEMANAL 1'!L14+'SEMANAL 2 '!L14+'SEMANAL 3'!L14+'SEMANAL 4'!L14</f>
        <v>12</v>
      </c>
      <c r="L31" s="95">
        <f>'SEMANAL 1'!M14+'SEMANAL 2 '!M14+'SEMANAL 3'!M14+'SEMANAL 4'!M14</f>
        <v>12</v>
      </c>
      <c r="M31" s="95">
        <f>'SEMANAL 1'!N14+'SEMANAL 2 '!N14+'SEMANAL 3'!N14+'SEMANAL 4'!N14</f>
        <v>12</v>
      </c>
      <c r="N31" s="95">
        <f>'SEMANAL 1'!O14+'SEMANAL 2 '!O14+'SEMANAL 3'!O14+'SEMANAL 4'!O14</f>
        <v>28</v>
      </c>
      <c r="O31" s="95">
        <f>'SEMANAL 1'!P14+'SEMANAL 2 '!P14+'SEMANAL 3'!P14+'SEMANAL 4'!P14</f>
        <v>25</v>
      </c>
      <c r="P31" s="95">
        <f>'SEMANAL 1'!Q14+'SEMANAL 2 '!Q14+'SEMANAL 3'!Q14+'SEMANAL 4'!Q14</f>
        <v>21</v>
      </c>
      <c r="Q31" s="95">
        <f>'SEMANAL 1'!R14+'SEMANAL 2 '!R14+'SEMANAL 3'!R14+'SEMANAL 4'!R14</f>
        <v>6</v>
      </c>
      <c r="R31" s="95">
        <f>'SEMANAL 1'!S14+'SEMANAL 2 '!S14+'SEMANAL 3'!S14+'SEMANAL 4'!S14</f>
        <v>9</v>
      </c>
      <c r="S31" s="95">
        <f>'SEMANAL 1'!T14+'SEMANAL 2 '!T14+'SEMANAL 3'!T14+'SEMANAL 4'!T14</f>
        <v>9</v>
      </c>
      <c r="T31" s="95">
        <f>'SEMANAL 1'!U14+'SEMANAL 2 '!U14+'SEMANAL 3'!U14+'SEMANAL 4'!U14</f>
        <v>18</v>
      </c>
      <c r="U31" s="95">
        <f>'SEMANAL 1'!V14+'SEMANAL 2 '!V14+'SEMANAL 3'!V14+'SEMANAL 4'!V14</f>
        <v>23</v>
      </c>
      <c r="V31" s="95">
        <f>'SEMANAL 1'!W14+'SEMANAL 2 '!W14+'SEMANAL 3'!W14+'SEMANAL 4'!W14</f>
        <v>13</v>
      </c>
      <c r="W31" s="95">
        <f>'SEMANAL 1'!X14+'SEMANAL 2 '!X14+'SEMANAL 3'!X14+'SEMANAL 4'!X14</f>
        <v>21</v>
      </c>
      <c r="X31" s="95">
        <f>'SEMANAL 1'!Y14+'SEMANAL 2 '!Y14+'SEMANAL 3'!Y14+'SEMANAL 4'!Y14</f>
        <v>26</v>
      </c>
      <c r="Y31" s="95">
        <f>'SEMANAL 1'!Z14+'SEMANAL 2 '!Z14+'SEMANAL 3'!Z14+'SEMANAL 4'!Z14</f>
        <v>22</v>
      </c>
      <c r="Z31" s="95">
        <f>'SEMANAL 1'!AA14+'SEMANAL 2 '!AA14+'SEMANAL 3'!AA14+'SEMANAL 4'!AA14</f>
        <v>17</v>
      </c>
      <c r="AA31" s="95">
        <f>'SEMANAL 1'!AB14+'SEMANAL 2 '!AB14+'SEMANAL 3'!AB14+'SEMANAL 4'!AB14</f>
        <v>21</v>
      </c>
      <c r="AB31" s="95">
        <f>'SEMANAL 1'!AC14+'SEMANAL 2 '!AC14+'SEMANAL 3'!AC14+'SEMANAL 4'!AC14</f>
        <v>16</v>
      </c>
      <c r="AC31" s="95">
        <f>'SEMANAL 1'!AD14+'SEMANAL 2 '!AD14+'SEMANAL 3'!AD14+'SEMANAL 4'!AD14</f>
        <v>23</v>
      </c>
      <c r="AD31" s="95">
        <f>'SEMANAL 1'!AE14+'SEMANAL 2 '!AE14+'SEMANAL 3'!AE14+'SEMANAL 4'!AE14</f>
        <v>26</v>
      </c>
      <c r="AE31" s="95">
        <f>'SEMANAL 1'!AF14+'SEMANAL 2 '!AF14+'SEMANAL 3'!AF14+'SEMANAL 4'!AF14</f>
        <v>23</v>
      </c>
      <c r="AF31" s="95">
        <f>'SEMANAL 1'!AG14+'SEMANAL 2 '!AG14+'SEMANAL 3'!AG14+'SEMANAL 4'!AG14</f>
        <v>13</v>
      </c>
      <c r="AG31" s="95">
        <f>'SEMANAL 1'!AH14+'SEMANAL 2 '!AH14+'SEMANAL 3'!AH14+'SEMANAL 4'!AH14</f>
        <v>39</v>
      </c>
      <c r="AH31" s="95">
        <f>'SEMANAL 1'!AI14+'SEMANAL 2 '!AI14+'SEMANAL 3'!AI14+'SEMANAL 4'!AI14</f>
        <v>36</v>
      </c>
      <c r="AI31" s="95">
        <f>'SEMANAL 1'!AJ14+'SEMANAL 2 '!AJ14+'SEMANAL 3'!AJ14+'SEMANAL 4'!AJ14</f>
        <v>9</v>
      </c>
      <c r="AJ31" s="95">
        <f>'SEMANAL 1'!AK14+'SEMANAL 2 '!AK14+'SEMANAL 3'!AK14+'SEMANAL 4'!AK14</f>
        <v>24</v>
      </c>
      <c r="AK31" s="95">
        <f>'SEMANAL 1'!AL14+'SEMANAL 2 '!AL14+'SEMANAL 3'!AL14+'SEMANAL 4'!AL14</f>
        <v>5</v>
      </c>
      <c r="AL31" s="95">
        <f>'SEMANAL 1'!AM14+'SEMANAL 2 '!AM14+'SEMANAL 3'!AM14+'SEMANAL 4'!AM14</f>
        <v>7</v>
      </c>
      <c r="AM31" s="95">
        <f>'SEMANAL 1'!AN14+'SEMANAL 2 '!AN14+'SEMANAL 3'!AN14+'SEMANAL 4'!AN14</f>
        <v>15</v>
      </c>
      <c r="AN31" s="95">
        <f>'SEMANAL 1'!AO14+'SEMANAL 2 '!AO14+'SEMANAL 3'!AO14+'SEMANAL 4'!AO14</f>
        <v>24</v>
      </c>
      <c r="AO31" s="95">
        <f>'SEMANAL 1'!AP14+'SEMANAL 2 '!AP14+'SEMANAL 3'!AP14+'SEMANAL 4'!AP14</f>
        <v>7</v>
      </c>
      <c r="AP31" s="95">
        <f>'SEMANAL 1'!AQ14+'SEMANAL 2 '!AQ14+'SEMANAL 3'!AQ14+'SEMANAL 4'!AQ14</f>
        <v>36</v>
      </c>
      <c r="AQ31" s="95">
        <f>'SEMANAL 1'!AR14+'SEMANAL 2 '!AR14+'SEMANAL 3'!AR14+'SEMANAL 4'!AR14</f>
        <v>21</v>
      </c>
      <c r="AR31" s="95">
        <f>'SEMANAL 1'!AS14+'SEMANAL 2 '!AS14+'SEMANAL 3'!AS14+'SEMANAL 4'!AS14</f>
        <v>15</v>
      </c>
      <c r="AS31" s="96">
        <f t="shared" si="0"/>
        <v>799</v>
      </c>
      <c r="AT31" s="97">
        <f t="shared" si="5"/>
        <v>9588</v>
      </c>
      <c r="AU31" s="86"/>
      <c r="AV31" s="87"/>
      <c r="AW31" s="77"/>
      <c r="AX31" s="77"/>
      <c r="AY31" s="77"/>
      <c r="AZ31" s="77"/>
      <c r="BA31" s="77"/>
      <c r="BB31" s="77"/>
      <c r="BC31" s="77"/>
    </row>
    <row r="32" spans="1:55" x14ac:dyDescent="0.25">
      <c r="A32" s="76" t="s">
        <v>224</v>
      </c>
      <c r="B32" s="95">
        <v>3</v>
      </c>
      <c r="C32" s="95">
        <v>4</v>
      </c>
      <c r="D32" s="95">
        <v>2</v>
      </c>
      <c r="E32" s="95">
        <v>3</v>
      </c>
      <c r="F32" s="95">
        <v>5</v>
      </c>
      <c r="G32" s="95">
        <v>8</v>
      </c>
      <c r="H32" s="95">
        <v>25</v>
      </c>
      <c r="I32" s="95">
        <v>15</v>
      </c>
      <c r="J32" s="95">
        <v>9</v>
      </c>
      <c r="K32" s="95">
        <v>6</v>
      </c>
      <c r="L32" s="95">
        <v>10</v>
      </c>
      <c r="M32" s="95">
        <v>5</v>
      </c>
      <c r="N32" s="95">
        <v>13</v>
      </c>
      <c r="O32" s="95">
        <v>10</v>
      </c>
      <c r="P32" s="95">
        <v>10</v>
      </c>
      <c r="Q32" s="95">
        <v>3</v>
      </c>
      <c r="R32" s="95">
        <v>5</v>
      </c>
      <c r="S32" s="95">
        <v>5</v>
      </c>
      <c r="T32" s="95">
        <v>10</v>
      </c>
      <c r="U32" s="95">
        <v>14</v>
      </c>
      <c r="V32" s="95">
        <v>9</v>
      </c>
      <c r="W32" s="95">
        <v>14</v>
      </c>
      <c r="X32" s="95">
        <v>10</v>
      </c>
      <c r="Y32" s="95">
        <v>13</v>
      </c>
      <c r="Z32" s="95">
        <v>9</v>
      </c>
      <c r="AA32" s="95">
        <v>14</v>
      </c>
      <c r="AB32" s="95">
        <v>5</v>
      </c>
      <c r="AC32" s="95">
        <v>15</v>
      </c>
      <c r="AD32" s="95">
        <v>14</v>
      </c>
      <c r="AE32" s="95">
        <v>12</v>
      </c>
      <c r="AF32" s="95">
        <v>6</v>
      </c>
      <c r="AG32" s="95">
        <v>21</v>
      </c>
      <c r="AH32" s="95">
        <v>17</v>
      </c>
      <c r="AI32" s="95">
        <v>6</v>
      </c>
      <c r="AJ32" s="95">
        <v>13</v>
      </c>
      <c r="AK32" s="95">
        <v>3</v>
      </c>
      <c r="AL32" s="95">
        <v>6</v>
      </c>
      <c r="AM32" s="95">
        <v>14</v>
      </c>
      <c r="AN32" s="95">
        <v>20</v>
      </c>
      <c r="AO32" s="95">
        <v>8</v>
      </c>
      <c r="AP32" s="95">
        <v>29</v>
      </c>
      <c r="AQ32" s="95">
        <v>15</v>
      </c>
      <c r="AR32" s="95">
        <v>14</v>
      </c>
      <c r="AS32" s="96">
        <f t="shared" si="0"/>
        <v>452</v>
      </c>
      <c r="AT32" s="97">
        <f t="shared" si="5"/>
        <v>5424</v>
      </c>
      <c r="AU32" s="86"/>
      <c r="AV32" s="87"/>
      <c r="AW32" s="78"/>
      <c r="AX32" s="77"/>
      <c r="AY32" s="77"/>
      <c r="AZ32" s="77"/>
      <c r="BA32" s="77"/>
      <c r="BB32" s="77"/>
      <c r="BC32" s="77"/>
    </row>
    <row r="33" spans="1:55" x14ac:dyDescent="0.25">
      <c r="A33" s="76" t="s">
        <v>225</v>
      </c>
      <c r="B33" s="95">
        <v>2</v>
      </c>
      <c r="C33" s="95">
        <v>3</v>
      </c>
      <c r="D33" s="95">
        <v>2</v>
      </c>
      <c r="E33" s="95">
        <v>5</v>
      </c>
      <c r="F33" s="95">
        <v>7</v>
      </c>
      <c r="G33" s="95">
        <v>4</v>
      </c>
      <c r="H33" s="95">
        <v>10</v>
      </c>
      <c r="I33" s="95">
        <v>7</v>
      </c>
      <c r="J33" s="95">
        <v>2</v>
      </c>
      <c r="K33" s="95">
        <v>2</v>
      </c>
      <c r="L33" s="95">
        <v>3</v>
      </c>
      <c r="M33" s="95">
        <v>4</v>
      </c>
      <c r="N33" s="95">
        <v>5</v>
      </c>
      <c r="O33" s="95">
        <v>5</v>
      </c>
      <c r="P33" s="95">
        <v>5</v>
      </c>
      <c r="Q33" s="95">
        <v>3</v>
      </c>
      <c r="R33" s="95">
        <v>4</v>
      </c>
      <c r="S33" s="95">
        <v>4</v>
      </c>
      <c r="T33" s="95">
        <v>5</v>
      </c>
      <c r="U33" s="95">
        <v>6</v>
      </c>
      <c r="V33" s="95">
        <v>5</v>
      </c>
      <c r="W33" s="95">
        <v>5</v>
      </c>
      <c r="X33" s="95">
        <v>5</v>
      </c>
      <c r="Y33" s="95">
        <v>5</v>
      </c>
      <c r="Z33" s="95">
        <v>5</v>
      </c>
      <c r="AA33" s="95">
        <v>6</v>
      </c>
      <c r="AB33" s="95">
        <v>5</v>
      </c>
      <c r="AC33" s="95">
        <v>6</v>
      </c>
      <c r="AD33" s="95">
        <v>6</v>
      </c>
      <c r="AE33" s="95">
        <v>5</v>
      </c>
      <c r="AF33" s="95">
        <v>3</v>
      </c>
      <c r="AG33" s="95">
        <v>7</v>
      </c>
      <c r="AH33" s="95">
        <v>7</v>
      </c>
      <c r="AI33" s="95">
        <v>4</v>
      </c>
      <c r="AJ33" s="95">
        <v>5</v>
      </c>
      <c r="AK33" s="95">
        <v>4</v>
      </c>
      <c r="AL33" s="95">
        <v>2</v>
      </c>
      <c r="AM33" s="95">
        <v>3</v>
      </c>
      <c r="AN33" s="95">
        <v>5</v>
      </c>
      <c r="AO33" s="95">
        <v>2</v>
      </c>
      <c r="AP33" s="95">
        <v>6</v>
      </c>
      <c r="AQ33" s="95">
        <v>5</v>
      </c>
      <c r="AR33" s="95">
        <v>4</v>
      </c>
      <c r="AS33" s="96">
        <f t="shared" si="0"/>
        <v>198</v>
      </c>
      <c r="AT33" s="97">
        <f t="shared" si="5"/>
        <v>2376</v>
      </c>
      <c r="AU33" s="86"/>
      <c r="AV33" s="87"/>
      <c r="AW33" s="78"/>
      <c r="AX33" s="77"/>
      <c r="AY33" s="77"/>
      <c r="AZ33" s="77"/>
      <c r="BA33" s="77"/>
      <c r="BB33" s="77"/>
      <c r="BC33" s="77"/>
    </row>
    <row r="34" spans="1:55" x14ac:dyDescent="0.25">
      <c r="A34" s="76" t="s">
        <v>226</v>
      </c>
      <c r="B34" s="95">
        <v>6</v>
      </c>
      <c r="C34" s="95">
        <v>18</v>
      </c>
      <c r="D34" s="95">
        <v>8</v>
      </c>
      <c r="E34" s="95">
        <v>6</v>
      </c>
      <c r="F34" s="95">
        <v>25</v>
      </c>
      <c r="G34" s="95">
        <v>14</v>
      </c>
      <c r="H34" s="95">
        <v>50</v>
      </c>
      <c r="I34" s="95">
        <v>40</v>
      </c>
      <c r="J34" s="95">
        <v>15</v>
      </c>
      <c r="K34" s="95">
        <v>12</v>
      </c>
      <c r="L34" s="95">
        <v>18</v>
      </c>
      <c r="M34" s="95">
        <v>15</v>
      </c>
      <c r="N34" s="95">
        <v>32</v>
      </c>
      <c r="O34" s="95">
        <v>28</v>
      </c>
      <c r="P34" s="95">
        <v>23</v>
      </c>
      <c r="Q34" s="95">
        <f>'QUINZENAL (1) CARD.1+2'!R10+'QUINZENAL (2) CARD. 3+4'!R10</f>
        <v>6</v>
      </c>
      <c r="R34" s="95">
        <v>14</v>
      </c>
      <c r="S34" s="95">
        <v>12</v>
      </c>
      <c r="T34" s="95">
        <v>23</v>
      </c>
      <c r="U34" s="95">
        <v>32</v>
      </c>
      <c r="V34" s="95">
        <v>24</v>
      </c>
      <c r="W34" s="95">
        <v>35</v>
      </c>
      <c r="X34" s="95">
        <v>32</v>
      </c>
      <c r="Y34" s="95">
        <v>28</v>
      </c>
      <c r="Z34" s="95">
        <v>20</v>
      </c>
      <c r="AA34" s="95">
        <v>28</v>
      </c>
      <c r="AB34" s="95">
        <v>15</v>
      </c>
      <c r="AC34" s="95">
        <v>30</v>
      </c>
      <c r="AD34" s="95">
        <v>35</v>
      </c>
      <c r="AE34" s="95">
        <v>30</v>
      </c>
      <c r="AF34" s="95">
        <v>12</v>
      </c>
      <c r="AG34" s="95">
        <v>45</v>
      </c>
      <c r="AH34" s="95">
        <v>40</v>
      </c>
      <c r="AI34" s="95">
        <v>12</v>
      </c>
      <c r="AJ34" s="95">
        <v>25</v>
      </c>
      <c r="AK34" s="95">
        <f>'QUINZENAL (1) CARD.1+2'!AL10+'QUINZENAL (2) CARD. 3+4'!AL10</f>
        <v>2</v>
      </c>
      <c r="AL34" s="95">
        <f>'QUINZENAL (1) CARD.1+2'!AM10+'QUINZENAL (2) CARD. 3+4'!AM10</f>
        <v>8</v>
      </c>
      <c r="AM34" s="95">
        <v>23</v>
      </c>
      <c r="AN34" s="95">
        <v>27</v>
      </c>
      <c r="AO34" s="95">
        <v>9</v>
      </c>
      <c r="AP34" s="95">
        <v>35</v>
      </c>
      <c r="AQ34" s="95">
        <v>20</v>
      </c>
      <c r="AR34" s="95">
        <v>18</v>
      </c>
      <c r="AS34" s="96">
        <f t="shared" si="0"/>
        <v>950</v>
      </c>
      <c r="AT34" s="97">
        <f t="shared" si="5"/>
        <v>11400</v>
      </c>
      <c r="AU34" s="86"/>
      <c r="AV34" s="87"/>
      <c r="AW34" s="78"/>
      <c r="AX34" s="77"/>
      <c r="AY34" s="77"/>
      <c r="AZ34" s="77"/>
      <c r="BA34" s="77"/>
      <c r="BB34" s="77"/>
      <c r="BC34" s="77"/>
    </row>
    <row r="35" spans="1:55" x14ac:dyDescent="0.25">
      <c r="A35" s="76" t="s">
        <v>227</v>
      </c>
      <c r="B35" s="95">
        <v>2</v>
      </c>
      <c r="C35" s="95">
        <v>3</v>
      </c>
      <c r="D35" s="95">
        <v>2</v>
      </c>
      <c r="E35" s="95">
        <v>2</v>
      </c>
      <c r="F35" s="95">
        <v>5</v>
      </c>
      <c r="G35" s="95">
        <v>3</v>
      </c>
      <c r="H35" s="95">
        <v>7</v>
      </c>
      <c r="I35" s="95">
        <v>4</v>
      </c>
      <c r="J35" s="95">
        <v>2</v>
      </c>
      <c r="K35" s="95">
        <v>2</v>
      </c>
      <c r="L35" s="95">
        <v>2</v>
      </c>
      <c r="M35" s="95">
        <v>3</v>
      </c>
      <c r="N35" s="95">
        <v>4</v>
      </c>
      <c r="O35" s="95">
        <v>4</v>
      </c>
      <c r="P35" s="95">
        <v>4</v>
      </c>
      <c r="Q35" s="95">
        <v>2</v>
      </c>
      <c r="R35" s="95">
        <v>3</v>
      </c>
      <c r="S35" s="95">
        <v>3</v>
      </c>
      <c r="T35" s="95">
        <v>4</v>
      </c>
      <c r="U35" s="95">
        <v>5</v>
      </c>
      <c r="V35" s="95">
        <v>3</v>
      </c>
      <c r="W35" s="95">
        <v>4</v>
      </c>
      <c r="X35" s="95">
        <v>4</v>
      </c>
      <c r="Y35" s="95">
        <v>4</v>
      </c>
      <c r="Z35" s="95">
        <v>4</v>
      </c>
      <c r="AA35" s="95">
        <v>5</v>
      </c>
      <c r="AB35" s="95">
        <v>4</v>
      </c>
      <c r="AC35" s="95">
        <v>5</v>
      </c>
      <c r="AD35" s="95">
        <v>5</v>
      </c>
      <c r="AE35" s="95">
        <v>4</v>
      </c>
      <c r="AF35" s="95">
        <v>2</v>
      </c>
      <c r="AG35" s="95">
        <v>5</v>
      </c>
      <c r="AH35" s="95">
        <v>5</v>
      </c>
      <c r="AI35" s="95">
        <v>3</v>
      </c>
      <c r="AJ35" s="95">
        <v>4</v>
      </c>
      <c r="AK35" s="95">
        <v>3</v>
      </c>
      <c r="AL35" s="95">
        <v>2</v>
      </c>
      <c r="AM35" s="95">
        <v>2</v>
      </c>
      <c r="AN35" s="95">
        <v>3</v>
      </c>
      <c r="AO35" s="95">
        <v>2</v>
      </c>
      <c r="AP35" s="95">
        <v>4</v>
      </c>
      <c r="AQ35" s="95">
        <v>5</v>
      </c>
      <c r="AR35" s="95">
        <v>2</v>
      </c>
      <c r="AS35" s="96">
        <f t="shared" si="0"/>
        <v>150</v>
      </c>
      <c r="AT35" s="97">
        <f t="shared" si="5"/>
        <v>1800</v>
      </c>
      <c r="AU35" s="86"/>
      <c r="AV35" s="87"/>
      <c r="AW35" s="78"/>
      <c r="AX35" s="77"/>
      <c r="AY35" s="77"/>
      <c r="AZ35" s="77"/>
      <c r="BA35" s="77"/>
      <c r="BB35" s="77"/>
      <c r="BC35" s="77"/>
    </row>
    <row r="36" spans="1:55" x14ac:dyDescent="0.25">
      <c r="A36" s="76" t="s">
        <v>228</v>
      </c>
      <c r="B36" s="95">
        <v>8</v>
      </c>
      <c r="C36" s="95">
        <v>15</v>
      </c>
      <c r="D36" s="95">
        <v>8</v>
      </c>
      <c r="E36" s="95">
        <v>10</v>
      </c>
      <c r="F36" s="95">
        <v>27</v>
      </c>
      <c r="G36" s="95">
        <v>13</v>
      </c>
      <c r="H36" s="95">
        <v>40</v>
      </c>
      <c r="I36" s="95">
        <v>30</v>
      </c>
      <c r="J36" s="95">
        <v>17</v>
      </c>
      <c r="K36" s="95">
        <v>12</v>
      </c>
      <c r="L36" s="95">
        <v>15</v>
      </c>
      <c r="M36" s="95">
        <v>12</v>
      </c>
      <c r="N36" s="95">
        <v>25</v>
      </c>
      <c r="O36" s="95">
        <v>21</v>
      </c>
      <c r="P36" s="95">
        <v>30</v>
      </c>
      <c r="Q36" s="95">
        <v>8</v>
      </c>
      <c r="R36" s="95">
        <v>10</v>
      </c>
      <c r="S36" s="95">
        <v>8</v>
      </c>
      <c r="T36" s="95">
        <v>22</v>
      </c>
      <c r="U36" s="95">
        <v>17</v>
      </c>
      <c r="V36" s="95">
        <v>20</v>
      </c>
      <c r="W36" s="95">
        <v>26</v>
      </c>
      <c r="X36" s="95">
        <v>35</v>
      </c>
      <c r="Y36" s="95">
        <v>25</v>
      </c>
      <c r="Z36" s="95">
        <v>17</v>
      </c>
      <c r="AA36" s="95">
        <v>35</v>
      </c>
      <c r="AB36" s="95">
        <v>12</v>
      </c>
      <c r="AC36" s="95">
        <v>37</v>
      </c>
      <c r="AD36" s="95">
        <v>31</v>
      </c>
      <c r="AE36" s="95">
        <v>35</v>
      </c>
      <c r="AF36" s="95">
        <v>9</v>
      </c>
      <c r="AG36" s="95">
        <v>45</v>
      </c>
      <c r="AH36" s="95">
        <v>40</v>
      </c>
      <c r="AI36" s="95">
        <v>11</v>
      </c>
      <c r="AJ36" s="95">
        <v>35</v>
      </c>
      <c r="AK36" s="95">
        <v>4</v>
      </c>
      <c r="AL36" s="95">
        <v>8</v>
      </c>
      <c r="AM36" s="95">
        <v>22</v>
      </c>
      <c r="AN36" s="95">
        <v>31</v>
      </c>
      <c r="AO36" s="95">
        <v>9</v>
      </c>
      <c r="AP36" s="95">
        <v>45</v>
      </c>
      <c r="AQ36" s="95">
        <v>32</v>
      </c>
      <c r="AR36" s="95">
        <v>20</v>
      </c>
      <c r="AS36" s="96">
        <f t="shared" si="0"/>
        <v>932</v>
      </c>
      <c r="AT36" s="97">
        <f>AS36*12</f>
        <v>11184</v>
      </c>
      <c r="AU36" s="86"/>
      <c r="AV36" s="87"/>
      <c r="AW36" s="78"/>
      <c r="AX36" s="77"/>
      <c r="AY36" s="77"/>
      <c r="AZ36" s="77"/>
      <c r="BA36" s="77"/>
      <c r="BB36" s="77"/>
      <c r="BC36" s="77"/>
    </row>
    <row r="37" spans="1:55" x14ac:dyDescent="0.25">
      <c r="A37" s="76" t="s">
        <v>229</v>
      </c>
      <c r="B37" s="95">
        <v>10</v>
      </c>
      <c r="C37" s="95">
        <v>25</v>
      </c>
      <c r="D37" s="95">
        <v>8</v>
      </c>
      <c r="E37" s="95">
        <v>15</v>
      </c>
      <c r="F37" s="95">
        <v>40</v>
      </c>
      <c r="G37" s="95">
        <v>20</v>
      </c>
      <c r="H37" s="95">
        <v>138</v>
      </c>
      <c r="I37" s="95">
        <v>112</v>
      </c>
      <c r="J37" s="95">
        <v>54</v>
      </c>
      <c r="K37" s="95">
        <v>40</v>
      </c>
      <c r="L37" s="95">
        <v>40</v>
      </c>
      <c r="M37" s="95">
        <v>35</v>
      </c>
      <c r="N37" s="95">
        <v>102</v>
      </c>
      <c r="O37" s="95">
        <v>94</v>
      </c>
      <c r="P37" s="95">
        <v>82</v>
      </c>
      <c r="Q37" s="95">
        <v>12</v>
      </c>
      <c r="R37" s="95">
        <v>20</v>
      </c>
      <c r="S37" s="95">
        <v>15</v>
      </c>
      <c r="T37" s="95">
        <v>66</v>
      </c>
      <c r="U37" s="95">
        <v>94</v>
      </c>
      <c r="V37" s="95">
        <v>50</v>
      </c>
      <c r="W37" s="95">
        <v>96</v>
      </c>
      <c r="X37" s="95">
        <v>106</v>
      </c>
      <c r="Y37" s="95">
        <v>72</v>
      </c>
      <c r="Z37" s="95">
        <v>38</v>
      </c>
      <c r="AA37" s="95">
        <v>84</v>
      </c>
      <c r="AB37" s="95">
        <v>30</v>
      </c>
      <c r="AC37" s="95">
        <v>102</v>
      </c>
      <c r="AD37" s="95">
        <v>92</v>
      </c>
      <c r="AE37" s="95">
        <v>86</v>
      </c>
      <c r="AF37" s="95">
        <v>22</v>
      </c>
      <c r="AG37" s="95">
        <v>132</v>
      </c>
      <c r="AH37" s="95">
        <v>115</v>
      </c>
      <c r="AI37" s="95">
        <v>25</v>
      </c>
      <c r="AJ37" s="95">
        <v>94</v>
      </c>
      <c r="AK37" s="95">
        <f>'QUINZENAL (1) CARD.1+2'!AL13+'QUINZENAL (2) CARD. 3+4'!AL13</f>
        <v>4</v>
      </c>
      <c r="AL37" s="95">
        <f>'QUINZENAL (1) CARD.1+2'!AM13+'QUINZENAL (2) CARD. 3+4'!AM13</f>
        <v>16</v>
      </c>
      <c r="AM37" s="95">
        <v>48</v>
      </c>
      <c r="AN37" s="95">
        <v>74</v>
      </c>
      <c r="AO37" s="95">
        <v>20</v>
      </c>
      <c r="AP37" s="95">
        <v>123</v>
      </c>
      <c r="AQ37" s="95">
        <v>70</v>
      </c>
      <c r="AR37" s="95">
        <v>36</v>
      </c>
      <c r="AS37" s="96">
        <f t="shared" si="0"/>
        <v>2557</v>
      </c>
      <c r="AT37" s="97">
        <f t="shared" si="5"/>
        <v>30684</v>
      </c>
      <c r="AU37" s="86"/>
      <c r="AV37" s="87"/>
      <c r="AW37" s="78"/>
      <c r="AX37" s="77"/>
      <c r="AY37" s="77"/>
      <c r="AZ37" s="77"/>
      <c r="BA37" s="77"/>
      <c r="BB37" s="77"/>
      <c r="BC37" s="77"/>
    </row>
    <row r="38" spans="1:55" x14ac:dyDescent="0.25">
      <c r="A38" s="76" t="s">
        <v>230</v>
      </c>
      <c r="B38" s="95">
        <v>20</v>
      </c>
      <c r="C38" s="95">
        <v>38</v>
      </c>
      <c r="D38" s="95">
        <v>16</v>
      </c>
      <c r="E38" s="95">
        <v>20</v>
      </c>
      <c r="F38" s="95">
        <v>45</v>
      </c>
      <c r="G38" s="95">
        <v>40</v>
      </c>
      <c r="H38" s="95">
        <v>150</v>
      </c>
      <c r="I38" s="95">
        <v>100</v>
      </c>
      <c r="J38" s="95">
        <v>45</v>
      </c>
      <c r="K38" s="95">
        <v>26</v>
      </c>
      <c r="L38" s="95">
        <v>30</v>
      </c>
      <c r="M38" s="95">
        <v>28</v>
      </c>
      <c r="N38" s="95">
        <v>80</v>
      </c>
      <c r="O38" s="95">
        <v>60</v>
      </c>
      <c r="P38" s="95">
        <v>50</v>
      </c>
      <c r="Q38" s="95">
        <v>28</v>
      </c>
      <c r="R38" s="95">
        <v>35</v>
      </c>
      <c r="S38" s="95">
        <v>65</v>
      </c>
      <c r="T38" s="95">
        <v>98</v>
      </c>
      <c r="U38" s="95">
        <v>80</v>
      </c>
      <c r="V38" s="95">
        <v>74</v>
      </c>
      <c r="W38" s="95">
        <v>85</v>
      </c>
      <c r="X38" s="95">
        <v>78</v>
      </c>
      <c r="Y38" s="95">
        <v>86</v>
      </c>
      <c r="Z38" s="95">
        <v>77</v>
      </c>
      <c r="AA38" s="95">
        <v>80</v>
      </c>
      <c r="AB38" s="95">
        <v>69</v>
      </c>
      <c r="AC38" s="95">
        <v>81</v>
      </c>
      <c r="AD38" s="95">
        <v>90</v>
      </c>
      <c r="AE38" s="95">
        <v>95</v>
      </c>
      <c r="AF38" s="95">
        <v>70</v>
      </c>
      <c r="AG38" s="95">
        <v>150</v>
      </c>
      <c r="AH38" s="95">
        <v>114</v>
      </c>
      <c r="AI38" s="95">
        <v>60</v>
      </c>
      <c r="AJ38" s="95">
        <v>85</v>
      </c>
      <c r="AK38" s="95">
        <v>8</v>
      </c>
      <c r="AL38" s="95">
        <v>35</v>
      </c>
      <c r="AM38" s="95">
        <v>50</v>
      </c>
      <c r="AN38" s="95">
        <v>73</v>
      </c>
      <c r="AO38" s="95">
        <v>35</v>
      </c>
      <c r="AP38" s="95">
        <v>85</v>
      </c>
      <c r="AQ38" s="95">
        <v>78</v>
      </c>
      <c r="AR38" s="95">
        <v>46</v>
      </c>
      <c r="AS38" s="96">
        <f t="shared" si="0"/>
        <v>2758</v>
      </c>
      <c r="AT38" s="97">
        <f t="shared" si="5"/>
        <v>33096</v>
      </c>
      <c r="AU38" s="86"/>
      <c r="AV38" s="87"/>
      <c r="AW38" s="78"/>
      <c r="AX38" s="77"/>
      <c r="AY38" s="77"/>
      <c r="AZ38" s="77"/>
      <c r="BA38" s="77"/>
      <c r="BB38" s="77"/>
      <c r="BC38" s="77"/>
    </row>
    <row r="39" spans="1:55" x14ac:dyDescent="0.25">
      <c r="A39" s="76" t="s">
        <v>231</v>
      </c>
      <c r="B39" s="93">
        <v>6</v>
      </c>
      <c r="C39" s="93">
        <v>9</v>
      </c>
      <c r="D39" s="93">
        <v>5</v>
      </c>
      <c r="E39" s="93">
        <v>6</v>
      </c>
      <c r="F39" s="93">
        <v>11</v>
      </c>
      <c r="G39" s="93">
        <v>6</v>
      </c>
      <c r="H39" s="93">
        <v>25</v>
      </c>
      <c r="I39" s="93">
        <v>18</v>
      </c>
      <c r="J39" s="93">
        <v>12</v>
      </c>
      <c r="K39" s="93">
        <v>7</v>
      </c>
      <c r="L39" s="93">
        <v>11</v>
      </c>
      <c r="M39" s="93">
        <v>6</v>
      </c>
      <c r="N39" s="93">
        <v>15</v>
      </c>
      <c r="O39" s="93">
        <v>12</v>
      </c>
      <c r="P39" s="93">
        <v>11</v>
      </c>
      <c r="Q39" s="93">
        <v>2</v>
      </c>
      <c r="R39" s="93">
        <v>5</v>
      </c>
      <c r="S39" s="93">
        <v>5</v>
      </c>
      <c r="T39" s="93">
        <v>10</v>
      </c>
      <c r="U39" s="93">
        <v>13</v>
      </c>
      <c r="V39" s="93">
        <v>11</v>
      </c>
      <c r="W39" s="93">
        <v>13</v>
      </c>
      <c r="X39" s="93">
        <v>15</v>
      </c>
      <c r="Y39" s="93">
        <v>12</v>
      </c>
      <c r="Z39" s="93">
        <v>8</v>
      </c>
      <c r="AA39" s="93">
        <v>12</v>
      </c>
      <c r="AB39" s="93">
        <v>6</v>
      </c>
      <c r="AC39" s="93">
        <v>15</v>
      </c>
      <c r="AD39" s="93">
        <v>13</v>
      </c>
      <c r="AE39" s="93">
        <v>10</v>
      </c>
      <c r="AF39" s="93">
        <v>7</v>
      </c>
      <c r="AG39" s="93">
        <v>22</v>
      </c>
      <c r="AH39" s="93">
        <v>20</v>
      </c>
      <c r="AI39" s="93">
        <v>6</v>
      </c>
      <c r="AJ39" s="93">
        <v>12</v>
      </c>
      <c r="AK39" s="93">
        <v>2</v>
      </c>
      <c r="AL39" s="93">
        <v>5</v>
      </c>
      <c r="AM39" s="93">
        <v>10</v>
      </c>
      <c r="AN39" s="93">
        <v>15</v>
      </c>
      <c r="AO39" s="93">
        <v>7</v>
      </c>
      <c r="AP39" s="93">
        <v>20</v>
      </c>
      <c r="AQ39" s="93">
        <v>17</v>
      </c>
      <c r="AR39" s="93">
        <v>12</v>
      </c>
      <c r="AS39" s="96">
        <f t="shared" si="0"/>
        <v>465</v>
      </c>
      <c r="AT39" s="97">
        <f t="shared" si="5"/>
        <v>5580</v>
      </c>
      <c r="AU39" s="86"/>
      <c r="AV39" s="87"/>
      <c r="AW39" s="78"/>
      <c r="AX39" s="77"/>
      <c r="AY39" s="77"/>
      <c r="AZ39" s="77"/>
      <c r="BA39" s="77"/>
      <c r="BB39" s="77"/>
      <c r="BC39" s="77"/>
    </row>
    <row r="40" spans="1:55" ht="28.5" x14ac:dyDescent="0.25">
      <c r="A40" s="76" t="s">
        <v>232</v>
      </c>
      <c r="B40" s="93">
        <v>23</v>
      </c>
      <c r="C40" s="93">
        <v>29</v>
      </c>
      <c r="D40" s="93">
        <v>22</v>
      </c>
      <c r="E40" s="93">
        <v>0</v>
      </c>
      <c r="F40" s="93">
        <v>33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  <c r="W40" s="93">
        <v>0</v>
      </c>
      <c r="X40" s="93">
        <v>0</v>
      </c>
      <c r="Y40" s="93">
        <v>0</v>
      </c>
      <c r="Z40" s="93">
        <v>0</v>
      </c>
      <c r="AA40" s="93">
        <v>0</v>
      </c>
      <c r="AB40" s="93">
        <v>0</v>
      </c>
      <c r="AC40" s="93">
        <v>0</v>
      </c>
      <c r="AD40" s="93">
        <v>0</v>
      </c>
      <c r="AE40" s="93">
        <v>0</v>
      </c>
      <c r="AF40" s="93">
        <v>0</v>
      </c>
      <c r="AG40" s="93">
        <v>0</v>
      </c>
      <c r="AH40" s="93">
        <v>0</v>
      </c>
      <c r="AI40" s="93">
        <v>0</v>
      </c>
      <c r="AJ40" s="93">
        <v>0</v>
      </c>
      <c r="AK40" s="93">
        <v>0</v>
      </c>
      <c r="AL40" s="93">
        <v>0</v>
      </c>
      <c r="AM40" s="93">
        <v>0</v>
      </c>
      <c r="AN40" s="93">
        <v>0</v>
      </c>
      <c r="AO40" s="93">
        <v>0</v>
      </c>
      <c r="AP40" s="93">
        <v>0</v>
      </c>
      <c r="AQ40" s="93">
        <v>0</v>
      </c>
      <c r="AR40" s="93">
        <v>0</v>
      </c>
      <c r="AS40" s="96">
        <f t="shared" si="0"/>
        <v>107</v>
      </c>
      <c r="AT40" s="97">
        <f t="shared" si="5"/>
        <v>1284</v>
      </c>
      <c r="AU40" s="86"/>
      <c r="AV40" s="87"/>
      <c r="AW40" s="78"/>
      <c r="AX40" s="77"/>
      <c r="AY40" s="77"/>
      <c r="AZ40" s="77"/>
      <c r="BA40" s="77"/>
      <c r="BB40" s="77"/>
      <c r="BC40" s="77"/>
    </row>
    <row r="41" spans="1:55" x14ac:dyDescent="0.25">
      <c r="A41" s="76" t="s">
        <v>233</v>
      </c>
      <c r="B41" s="93">
        <v>3</v>
      </c>
      <c r="C41" s="93">
        <v>6</v>
      </c>
      <c r="D41" s="93">
        <v>3</v>
      </c>
      <c r="E41" s="93">
        <v>2</v>
      </c>
      <c r="F41" s="93">
        <v>5</v>
      </c>
      <c r="G41" s="93">
        <v>3</v>
      </c>
      <c r="H41" s="93">
        <v>12</v>
      </c>
      <c r="I41" s="93">
        <v>10</v>
      </c>
      <c r="J41" s="93">
        <v>6</v>
      </c>
      <c r="K41" s="93">
        <v>4</v>
      </c>
      <c r="L41" s="93">
        <v>5</v>
      </c>
      <c r="M41" s="93">
        <v>4</v>
      </c>
      <c r="N41" s="93">
        <v>10</v>
      </c>
      <c r="O41" s="93">
        <v>8</v>
      </c>
      <c r="P41" s="93">
        <v>7</v>
      </c>
      <c r="Q41" s="93">
        <v>2</v>
      </c>
      <c r="R41" s="93">
        <v>3</v>
      </c>
      <c r="S41" s="93">
        <v>3</v>
      </c>
      <c r="T41" s="93">
        <v>5</v>
      </c>
      <c r="U41" s="93">
        <v>7</v>
      </c>
      <c r="V41" s="93">
        <v>5</v>
      </c>
      <c r="W41" s="93">
        <v>7</v>
      </c>
      <c r="X41" s="93">
        <v>9</v>
      </c>
      <c r="Y41" s="93">
        <v>6</v>
      </c>
      <c r="Z41" s="93">
        <v>5</v>
      </c>
      <c r="AA41" s="93">
        <v>7</v>
      </c>
      <c r="AB41" s="93">
        <v>4</v>
      </c>
      <c r="AC41" s="93">
        <v>9</v>
      </c>
      <c r="AD41" s="93">
        <v>8</v>
      </c>
      <c r="AE41" s="93">
        <v>6</v>
      </c>
      <c r="AF41" s="93">
        <v>3</v>
      </c>
      <c r="AG41" s="93">
        <v>12</v>
      </c>
      <c r="AH41" s="93">
        <v>10</v>
      </c>
      <c r="AI41" s="93">
        <v>3</v>
      </c>
      <c r="AJ41" s="93">
        <v>7</v>
      </c>
      <c r="AK41" s="93">
        <v>1</v>
      </c>
      <c r="AL41" s="93">
        <v>2</v>
      </c>
      <c r="AM41" s="93">
        <v>5</v>
      </c>
      <c r="AN41" s="93">
        <v>7</v>
      </c>
      <c r="AO41" s="93">
        <v>2</v>
      </c>
      <c r="AP41" s="93">
        <v>10</v>
      </c>
      <c r="AQ41" s="93">
        <v>6</v>
      </c>
      <c r="AR41" s="93">
        <v>5</v>
      </c>
      <c r="AS41" s="96">
        <f t="shared" si="0"/>
        <v>247</v>
      </c>
      <c r="AT41" s="97">
        <f t="shared" si="5"/>
        <v>2964</v>
      </c>
      <c r="AU41" s="86"/>
      <c r="AV41" s="87"/>
      <c r="AW41" s="78"/>
      <c r="AX41" s="77"/>
      <c r="AY41" s="77"/>
      <c r="AZ41" s="77"/>
      <c r="BA41" s="77"/>
      <c r="BB41" s="77"/>
      <c r="BC41" s="77"/>
    </row>
    <row r="42" spans="1:55" x14ac:dyDescent="0.25">
      <c r="A42" s="76" t="s">
        <v>234</v>
      </c>
      <c r="B42" s="95">
        <v>7</v>
      </c>
      <c r="C42" s="95">
        <v>12</v>
      </c>
      <c r="D42" s="95">
        <v>8</v>
      </c>
      <c r="E42" s="95">
        <v>10</v>
      </c>
      <c r="F42" s="95">
        <v>19</v>
      </c>
      <c r="G42" s="95">
        <f>'QUINZENAL (1) CARD.1+2'!H14+'QUINZENAL (2) CARD. 3+4'!H14</f>
        <v>0</v>
      </c>
      <c r="H42" s="95">
        <f>'QUINZENAL (1) CARD.1+2'!I14+'QUINZENAL (2) CARD. 3+4'!I14</f>
        <v>0</v>
      </c>
      <c r="I42" s="95">
        <f>'QUINZENAL (1) CARD.1+2'!J14+'QUINZENAL (2) CARD. 3+4'!J14</f>
        <v>0</v>
      </c>
      <c r="J42" s="95">
        <f>'QUINZENAL (1) CARD.1+2'!K14+'QUINZENAL (2) CARD. 3+4'!K14</f>
        <v>0</v>
      </c>
      <c r="K42" s="95">
        <f>'QUINZENAL (1) CARD.1+2'!L14+'QUINZENAL (2) CARD. 3+4'!L14</f>
        <v>0</v>
      </c>
      <c r="L42" s="95">
        <f>'QUINZENAL (1) CARD.1+2'!M14+'QUINZENAL (2) CARD. 3+4'!M14</f>
        <v>0</v>
      </c>
      <c r="M42" s="95">
        <f>'QUINZENAL (1) CARD.1+2'!N14+'QUINZENAL (2) CARD. 3+4'!N14</f>
        <v>0</v>
      </c>
      <c r="N42" s="95">
        <f>'QUINZENAL (1) CARD.1+2'!O14+'QUINZENAL (2) CARD. 3+4'!O14</f>
        <v>0</v>
      </c>
      <c r="O42" s="95">
        <f>'QUINZENAL (1) CARD.1+2'!P14+'QUINZENAL (2) CARD. 3+4'!P14</f>
        <v>0</v>
      </c>
      <c r="P42" s="95">
        <f>'QUINZENAL (1) CARD.1+2'!Q14+'QUINZENAL (2) CARD. 3+4'!Q14</f>
        <v>0</v>
      </c>
      <c r="Q42" s="95">
        <f>'QUINZENAL (1) CARD.1+2'!R14+'QUINZENAL (2) CARD. 3+4'!R14</f>
        <v>0</v>
      </c>
      <c r="R42" s="95">
        <f>'QUINZENAL (1) CARD.1+2'!S14+'QUINZENAL (2) CARD. 3+4'!S14</f>
        <v>0</v>
      </c>
      <c r="S42" s="95">
        <f>'QUINZENAL (1) CARD.1+2'!T14+'QUINZENAL (2) CARD. 3+4'!T14</f>
        <v>0</v>
      </c>
      <c r="T42" s="95">
        <f>'QUINZENAL (1) CARD.1+2'!U14+'QUINZENAL (2) CARD. 3+4'!U14</f>
        <v>0</v>
      </c>
      <c r="U42" s="95">
        <f>'QUINZENAL (1) CARD.1+2'!V14+'QUINZENAL (2) CARD. 3+4'!V14</f>
        <v>0</v>
      </c>
      <c r="V42" s="95">
        <f>'QUINZENAL (1) CARD.1+2'!W14+'QUINZENAL (2) CARD. 3+4'!W14</f>
        <v>0</v>
      </c>
      <c r="W42" s="95">
        <f>'QUINZENAL (1) CARD.1+2'!X14+'QUINZENAL (2) CARD. 3+4'!X14</f>
        <v>0</v>
      </c>
      <c r="X42" s="95">
        <f>'QUINZENAL (1) CARD.1+2'!Y14+'QUINZENAL (2) CARD. 3+4'!Y14</f>
        <v>0</v>
      </c>
      <c r="Y42" s="95">
        <f>'QUINZENAL (1) CARD.1+2'!Z14+'QUINZENAL (2) CARD. 3+4'!Z14</f>
        <v>0</v>
      </c>
      <c r="Z42" s="95">
        <f>'QUINZENAL (1) CARD.1+2'!AA14+'QUINZENAL (2) CARD. 3+4'!AA14</f>
        <v>0</v>
      </c>
      <c r="AA42" s="95">
        <f>'QUINZENAL (1) CARD.1+2'!AB14+'QUINZENAL (2) CARD. 3+4'!AB14</f>
        <v>0</v>
      </c>
      <c r="AB42" s="95">
        <f>'QUINZENAL (1) CARD.1+2'!AC14+'QUINZENAL (2) CARD. 3+4'!AC14</f>
        <v>0</v>
      </c>
      <c r="AC42" s="95">
        <f>'QUINZENAL (1) CARD.1+2'!AD14+'QUINZENAL (2) CARD. 3+4'!AD14</f>
        <v>0</v>
      </c>
      <c r="AD42" s="95">
        <f>'QUINZENAL (1) CARD.1+2'!AE14+'QUINZENAL (2) CARD. 3+4'!AE14</f>
        <v>0</v>
      </c>
      <c r="AE42" s="95">
        <f>'QUINZENAL (1) CARD.1+2'!AF14+'QUINZENAL (2) CARD. 3+4'!AF14</f>
        <v>0</v>
      </c>
      <c r="AF42" s="95">
        <f>'QUINZENAL (1) CARD.1+2'!AG14+'QUINZENAL (2) CARD. 3+4'!AG14</f>
        <v>0</v>
      </c>
      <c r="AG42" s="95">
        <f>'QUINZENAL (1) CARD.1+2'!AH14+'QUINZENAL (2) CARD. 3+4'!AH14</f>
        <v>0</v>
      </c>
      <c r="AH42" s="95">
        <f>'QUINZENAL (1) CARD.1+2'!AI14+'QUINZENAL (2) CARD. 3+4'!AI14</f>
        <v>0</v>
      </c>
      <c r="AI42" s="95">
        <f>'QUINZENAL (1) CARD.1+2'!AJ14+'QUINZENAL (2) CARD. 3+4'!AJ14</f>
        <v>0</v>
      </c>
      <c r="AJ42" s="95">
        <f>'QUINZENAL (1) CARD.1+2'!AK14+'QUINZENAL (2) CARD. 3+4'!AK14</f>
        <v>0</v>
      </c>
      <c r="AK42" s="95">
        <f>'QUINZENAL (1) CARD.1+2'!AL14+'QUINZENAL (2) CARD. 3+4'!AL14</f>
        <v>0</v>
      </c>
      <c r="AL42" s="95">
        <f>'QUINZENAL (1) CARD.1+2'!AM14+'QUINZENAL (2) CARD. 3+4'!AM14</f>
        <v>0</v>
      </c>
      <c r="AM42" s="95">
        <f>'QUINZENAL (1) CARD.1+2'!AN14+'QUINZENAL (2) CARD. 3+4'!AN14</f>
        <v>0</v>
      </c>
      <c r="AN42" s="95">
        <f>'QUINZENAL (1) CARD.1+2'!AO14+'QUINZENAL (2) CARD. 3+4'!AO14</f>
        <v>0</v>
      </c>
      <c r="AO42" s="95">
        <f>'QUINZENAL (1) CARD.1+2'!AP14+'QUINZENAL (2) CARD. 3+4'!AP14</f>
        <v>0</v>
      </c>
      <c r="AP42" s="95">
        <f>'QUINZENAL (1) CARD.1+2'!AQ14+'QUINZENAL (2) CARD. 3+4'!AQ14</f>
        <v>0</v>
      </c>
      <c r="AQ42" s="95">
        <f>'QUINZENAL (1) CARD.1+2'!AR14+'QUINZENAL (2) CARD. 3+4'!AR14</f>
        <v>0</v>
      </c>
      <c r="AR42" s="95">
        <f>'QUINZENAL (1) CARD.1+2'!AS14+'QUINZENAL (2) CARD. 3+4'!AS14</f>
        <v>0</v>
      </c>
      <c r="AS42" s="96">
        <f t="shared" si="0"/>
        <v>56</v>
      </c>
      <c r="AT42" s="97">
        <f t="shared" si="5"/>
        <v>672</v>
      </c>
      <c r="AU42" s="86"/>
      <c r="AV42" s="87"/>
      <c r="AW42" s="78"/>
      <c r="AX42" s="77"/>
      <c r="AY42" s="77"/>
      <c r="AZ42" s="77"/>
      <c r="BA42" s="77"/>
      <c r="BB42" s="77"/>
      <c r="BC42" s="77"/>
    </row>
    <row r="43" spans="1:55" x14ac:dyDescent="0.25">
      <c r="A43" s="76" t="s">
        <v>235</v>
      </c>
      <c r="B43" s="95">
        <v>32</v>
      </c>
      <c r="C43" s="95">
        <v>107</v>
      </c>
      <c r="D43" s="95">
        <v>22</v>
      </c>
      <c r="E43" s="95">
        <v>16</v>
      </c>
      <c r="F43" s="95">
        <v>31</v>
      </c>
      <c r="G43" s="95">
        <v>27</v>
      </c>
      <c r="H43" s="95">
        <v>155</v>
      </c>
      <c r="I43" s="95">
        <v>140</v>
      </c>
      <c r="J43" s="95">
        <v>85</v>
      </c>
      <c r="K43" s="95">
        <v>64</v>
      </c>
      <c r="L43" s="95">
        <v>66</v>
      </c>
      <c r="M43" s="95">
        <v>45</v>
      </c>
      <c r="N43" s="95">
        <v>160</v>
      </c>
      <c r="O43" s="95">
        <v>122</v>
      </c>
      <c r="P43" s="95">
        <v>95</v>
      </c>
      <c r="Q43" s="95">
        <v>8</v>
      </c>
      <c r="R43" s="95">
        <v>41</v>
      </c>
      <c r="S43" s="95">
        <v>31</v>
      </c>
      <c r="T43" s="95">
        <v>95</v>
      </c>
      <c r="U43" s="95">
        <v>105</v>
      </c>
      <c r="V43" s="95">
        <v>55</v>
      </c>
      <c r="W43" s="95">
        <v>95</v>
      </c>
      <c r="X43" s="95">
        <v>130</v>
      </c>
      <c r="Y43" s="95">
        <v>121</v>
      </c>
      <c r="Z43" s="95">
        <v>82</v>
      </c>
      <c r="AA43" s="95">
        <v>96</v>
      </c>
      <c r="AB43" s="95">
        <v>86</v>
      </c>
      <c r="AC43" s="95">
        <v>106</v>
      </c>
      <c r="AD43" s="95">
        <v>115</v>
      </c>
      <c r="AE43" s="95">
        <v>109</v>
      </c>
      <c r="AF43" s="95">
        <v>70</v>
      </c>
      <c r="AG43" s="95">
        <v>185</v>
      </c>
      <c r="AH43" s="95">
        <v>153</v>
      </c>
      <c r="AI43" s="95">
        <v>37</v>
      </c>
      <c r="AJ43" s="95">
        <v>101</v>
      </c>
      <c r="AK43" s="95">
        <v>6</v>
      </c>
      <c r="AL43" s="95">
        <v>10</v>
      </c>
      <c r="AM43" s="95">
        <v>67</v>
      </c>
      <c r="AN43" s="95">
        <v>113</v>
      </c>
      <c r="AO43" s="95">
        <v>25</v>
      </c>
      <c r="AP43" s="95">
        <v>155</v>
      </c>
      <c r="AQ43" s="95">
        <v>107</v>
      </c>
      <c r="AR43" s="95">
        <v>64</v>
      </c>
      <c r="AS43" s="96">
        <f t="shared" si="0"/>
        <v>3535</v>
      </c>
      <c r="AT43" s="97">
        <f t="shared" si="5"/>
        <v>42420</v>
      </c>
      <c r="AU43" s="86"/>
      <c r="AV43" s="87"/>
      <c r="AW43" s="78"/>
      <c r="AX43" s="77"/>
      <c r="AY43" s="77"/>
      <c r="AZ43" s="77"/>
      <c r="BA43" s="77"/>
      <c r="BB43" s="77"/>
      <c r="BC43" s="77"/>
    </row>
    <row r="44" spans="1:55" x14ac:dyDescent="0.25">
      <c r="A44" s="76" t="s">
        <v>277</v>
      </c>
      <c r="B44" s="95">
        <v>13</v>
      </c>
      <c r="C44" s="95">
        <v>28</v>
      </c>
      <c r="D44" s="95">
        <v>10</v>
      </c>
      <c r="E44" s="95">
        <v>17</v>
      </c>
      <c r="F44" s="95">
        <v>41</v>
      </c>
      <c r="G44" s="95">
        <v>22</v>
      </c>
      <c r="H44" s="95">
        <v>88</v>
      </c>
      <c r="I44" s="95">
        <v>74</v>
      </c>
      <c r="J44" s="95">
        <v>37</v>
      </c>
      <c r="K44" s="95">
        <v>24</v>
      </c>
      <c r="L44" s="95">
        <v>23</v>
      </c>
      <c r="M44" s="95">
        <v>17</v>
      </c>
      <c r="N44" s="95">
        <v>72</v>
      </c>
      <c r="O44" s="95">
        <v>54</v>
      </c>
      <c r="P44" s="95">
        <v>40</v>
      </c>
      <c r="Q44" s="95">
        <v>10</v>
      </c>
      <c r="R44" s="95">
        <v>18</v>
      </c>
      <c r="S44" s="95">
        <v>16</v>
      </c>
      <c r="T44" s="95">
        <v>32</v>
      </c>
      <c r="U44" s="95">
        <v>41</v>
      </c>
      <c r="V44" s="95">
        <v>28</v>
      </c>
      <c r="W44" s="95">
        <v>44</v>
      </c>
      <c r="X44" s="95">
        <v>62</v>
      </c>
      <c r="Y44" s="95">
        <v>46</v>
      </c>
      <c r="Z44" s="95">
        <v>29</v>
      </c>
      <c r="AA44" s="95">
        <v>47</v>
      </c>
      <c r="AB44" s="95">
        <v>20</v>
      </c>
      <c r="AC44" s="95">
        <v>50</v>
      </c>
      <c r="AD44" s="95">
        <v>47</v>
      </c>
      <c r="AE44" s="95">
        <v>43</v>
      </c>
      <c r="AF44" s="95">
        <v>20</v>
      </c>
      <c r="AG44" s="95">
        <v>86</v>
      </c>
      <c r="AH44" s="95">
        <v>70</v>
      </c>
      <c r="AI44" s="95">
        <v>20</v>
      </c>
      <c r="AJ44" s="95">
        <v>59</v>
      </c>
      <c r="AK44" s="95">
        <f>'QUINZENAL (1) CARD.1+2'!AL16+'QUINZENAL (2) CARD. 3+4'!AL16</f>
        <v>5</v>
      </c>
      <c r="AL44" s="95">
        <f>'QUINZENAL (1) CARD.1+2'!AM16+'QUINZENAL (2) CARD. 3+4'!AM16</f>
        <v>12</v>
      </c>
      <c r="AM44" s="95">
        <v>38</v>
      </c>
      <c r="AN44" s="95">
        <v>46</v>
      </c>
      <c r="AO44" s="95">
        <v>16</v>
      </c>
      <c r="AP44" s="95">
        <v>71</v>
      </c>
      <c r="AQ44" s="95">
        <v>46</v>
      </c>
      <c r="AR44" s="95">
        <v>29</v>
      </c>
      <c r="AS44" s="96">
        <f t="shared" si="0"/>
        <v>1611</v>
      </c>
      <c r="AT44" s="97">
        <f>AS44*12</f>
        <v>19332</v>
      </c>
      <c r="AU44" s="86"/>
      <c r="AV44" s="87"/>
      <c r="AW44" s="78"/>
      <c r="AX44" s="77"/>
      <c r="AY44" s="77"/>
      <c r="AZ44" s="77"/>
      <c r="BA44" s="77"/>
      <c r="BB44" s="77"/>
      <c r="BC44" s="77"/>
    </row>
    <row r="45" spans="1:55" ht="28.5" x14ac:dyDescent="0.25">
      <c r="A45" s="76" t="s">
        <v>236</v>
      </c>
      <c r="B45" s="95"/>
      <c r="C45" s="95">
        <v>50</v>
      </c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8">
        <v>50</v>
      </c>
      <c r="AT45" s="97">
        <v>600</v>
      </c>
      <c r="AU45" s="86"/>
      <c r="AV45" s="87"/>
      <c r="AW45" s="77"/>
      <c r="AX45" s="77"/>
      <c r="AY45" s="77"/>
      <c r="AZ45" s="77"/>
      <c r="BA45" s="77"/>
      <c r="BB45" s="77"/>
      <c r="BC45" s="77"/>
    </row>
    <row r="46" spans="1:55" x14ac:dyDescent="0.25">
      <c r="A46" s="76" t="s">
        <v>237</v>
      </c>
      <c r="B46" s="93">
        <v>3</v>
      </c>
      <c r="C46" s="93">
        <v>6</v>
      </c>
      <c r="D46" s="93">
        <v>3</v>
      </c>
      <c r="E46" s="93">
        <v>3</v>
      </c>
      <c r="F46" s="93">
        <v>17</v>
      </c>
      <c r="G46" s="93">
        <v>4</v>
      </c>
      <c r="H46" s="93">
        <v>29</v>
      </c>
      <c r="I46" s="93">
        <v>23</v>
      </c>
      <c r="J46" s="93">
        <v>13</v>
      </c>
      <c r="K46" s="93">
        <v>7</v>
      </c>
      <c r="L46" s="93">
        <v>10</v>
      </c>
      <c r="M46" s="93">
        <v>5</v>
      </c>
      <c r="N46" s="93">
        <v>18</v>
      </c>
      <c r="O46" s="93">
        <v>15</v>
      </c>
      <c r="P46" s="93">
        <v>12</v>
      </c>
      <c r="Q46" s="93">
        <v>2</v>
      </c>
      <c r="R46" s="93">
        <v>4</v>
      </c>
      <c r="S46" s="93">
        <v>4</v>
      </c>
      <c r="T46" s="93">
        <v>10</v>
      </c>
      <c r="U46" s="93">
        <v>13</v>
      </c>
      <c r="V46" s="93">
        <v>11</v>
      </c>
      <c r="W46" s="93">
        <v>16</v>
      </c>
      <c r="X46" s="93">
        <v>18</v>
      </c>
      <c r="Y46" s="93">
        <v>11</v>
      </c>
      <c r="Z46" s="93">
        <v>7</v>
      </c>
      <c r="AA46" s="93">
        <v>14</v>
      </c>
      <c r="AB46" s="93">
        <v>6</v>
      </c>
      <c r="AC46" s="93">
        <v>18</v>
      </c>
      <c r="AD46" s="93">
        <v>14</v>
      </c>
      <c r="AE46" s="93">
        <v>12</v>
      </c>
      <c r="AF46" s="93">
        <v>5</v>
      </c>
      <c r="AG46" s="93">
        <v>23</v>
      </c>
      <c r="AH46" s="93">
        <v>19</v>
      </c>
      <c r="AI46" s="93">
        <v>4</v>
      </c>
      <c r="AJ46" s="93">
        <v>14</v>
      </c>
      <c r="AK46" s="93">
        <v>1</v>
      </c>
      <c r="AL46" s="93">
        <v>2</v>
      </c>
      <c r="AM46" s="93">
        <v>8</v>
      </c>
      <c r="AN46" s="93">
        <v>13</v>
      </c>
      <c r="AO46" s="93">
        <v>3</v>
      </c>
      <c r="AP46" s="93">
        <v>24</v>
      </c>
      <c r="AQ46" s="93">
        <v>12</v>
      </c>
      <c r="AR46" s="93">
        <v>7</v>
      </c>
      <c r="AS46" s="96">
        <f t="shared" si="0"/>
        <v>463</v>
      </c>
      <c r="AT46" s="97">
        <f>AS46*12</f>
        <v>5556</v>
      </c>
      <c r="AU46" s="86"/>
      <c r="AV46" s="87"/>
      <c r="AW46" s="78"/>
      <c r="AX46" s="77"/>
      <c r="AY46" s="77"/>
      <c r="AZ46" s="77"/>
      <c r="BA46" s="77"/>
      <c r="BB46" s="77"/>
      <c r="BC46" s="77"/>
    </row>
    <row r="47" spans="1:55" x14ac:dyDescent="0.25">
      <c r="A47" s="76" t="s">
        <v>238</v>
      </c>
      <c r="B47" s="93">
        <v>0</v>
      </c>
      <c r="C47" s="93">
        <v>0</v>
      </c>
      <c r="D47" s="93">
        <v>0</v>
      </c>
      <c r="E47" s="93">
        <v>5</v>
      </c>
      <c r="F47" s="93">
        <v>10</v>
      </c>
      <c r="G47" s="93">
        <v>5</v>
      </c>
      <c r="H47" s="93">
        <v>30</v>
      </c>
      <c r="I47" s="93">
        <v>22</v>
      </c>
      <c r="J47" s="93">
        <v>12</v>
      </c>
      <c r="K47" s="93">
        <v>7</v>
      </c>
      <c r="L47" s="93">
        <v>10</v>
      </c>
      <c r="M47" s="93">
        <v>6</v>
      </c>
      <c r="N47" s="93">
        <v>17</v>
      </c>
      <c r="O47" s="93">
        <v>14</v>
      </c>
      <c r="P47" s="93">
        <v>13</v>
      </c>
      <c r="Q47" s="93">
        <v>2</v>
      </c>
      <c r="R47" s="93">
        <v>5</v>
      </c>
      <c r="S47" s="93">
        <v>5</v>
      </c>
      <c r="T47" s="93">
        <v>10</v>
      </c>
      <c r="U47" s="93">
        <v>13</v>
      </c>
      <c r="V47" s="93">
        <v>11</v>
      </c>
      <c r="W47" s="93">
        <v>15</v>
      </c>
      <c r="X47" s="93">
        <v>17</v>
      </c>
      <c r="Y47" s="93">
        <v>12</v>
      </c>
      <c r="Z47" s="93">
        <v>8</v>
      </c>
      <c r="AA47" s="93">
        <v>14</v>
      </c>
      <c r="AB47" s="93">
        <v>6</v>
      </c>
      <c r="AC47" s="93">
        <v>17</v>
      </c>
      <c r="AD47" s="93">
        <v>15</v>
      </c>
      <c r="AE47" s="93">
        <v>12</v>
      </c>
      <c r="AF47" s="93">
        <v>7</v>
      </c>
      <c r="AG47" s="93">
        <v>23</v>
      </c>
      <c r="AH47" s="93">
        <v>20</v>
      </c>
      <c r="AI47" s="93">
        <v>6</v>
      </c>
      <c r="AJ47" s="93">
        <v>14</v>
      </c>
      <c r="AK47" s="93">
        <v>2</v>
      </c>
      <c r="AL47" s="93">
        <v>5</v>
      </c>
      <c r="AM47" s="93">
        <v>10</v>
      </c>
      <c r="AN47" s="93">
        <v>20</v>
      </c>
      <c r="AO47" s="93">
        <v>7</v>
      </c>
      <c r="AP47" s="93">
        <v>31</v>
      </c>
      <c r="AQ47" s="93">
        <v>22</v>
      </c>
      <c r="AR47" s="93">
        <v>15</v>
      </c>
      <c r="AS47" s="96">
        <f t="shared" si="0"/>
        <v>495</v>
      </c>
      <c r="AT47" s="97">
        <f t="shared" ref="AT47:AT51" si="6">AS47*12</f>
        <v>5940</v>
      </c>
      <c r="AU47" s="86"/>
      <c r="AV47" s="87"/>
      <c r="AW47" s="78"/>
      <c r="AX47" s="77"/>
      <c r="AY47" s="77"/>
      <c r="AZ47" s="77"/>
      <c r="BA47" s="77"/>
      <c r="BB47" s="77"/>
      <c r="BC47" s="77"/>
    </row>
    <row r="48" spans="1:55" x14ac:dyDescent="0.25">
      <c r="A48" s="76" t="s">
        <v>239</v>
      </c>
      <c r="B48" s="93">
        <v>5</v>
      </c>
      <c r="C48" s="93">
        <v>9</v>
      </c>
      <c r="D48" s="93">
        <v>4</v>
      </c>
      <c r="E48" s="93">
        <v>3</v>
      </c>
      <c r="F48" s="93">
        <v>8</v>
      </c>
      <c r="G48" s="93">
        <v>5</v>
      </c>
      <c r="H48" s="93">
        <v>20</v>
      </c>
      <c r="I48" s="93">
        <v>16</v>
      </c>
      <c r="J48" s="93">
        <v>10</v>
      </c>
      <c r="K48" s="93">
        <v>6</v>
      </c>
      <c r="L48" s="93">
        <v>8</v>
      </c>
      <c r="M48" s="93">
        <v>5</v>
      </c>
      <c r="N48" s="93">
        <v>13</v>
      </c>
      <c r="O48" s="93">
        <v>11</v>
      </c>
      <c r="P48" s="93">
        <v>9</v>
      </c>
      <c r="Q48" s="93">
        <v>3</v>
      </c>
      <c r="R48" s="93">
        <v>5</v>
      </c>
      <c r="S48" s="93">
        <v>5</v>
      </c>
      <c r="T48" s="93">
        <v>8</v>
      </c>
      <c r="U48" s="93">
        <v>10</v>
      </c>
      <c r="V48" s="93">
        <v>9</v>
      </c>
      <c r="W48" s="93">
        <v>11</v>
      </c>
      <c r="X48" s="93">
        <v>13</v>
      </c>
      <c r="Y48" s="93">
        <v>9</v>
      </c>
      <c r="Z48" s="93">
        <v>7</v>
      </c>
      <c r="AA48" s="93">
        <v>10</v>
      </c>
      <c r="AB48" s="93">
        <v>6</v>
      </c>
      <c r="AC48" s="93">
        <v>13</v>
      </c>
      <c r="AD48" s="93">
        <v>12</v>
      </c>
      <c r="AE48" s="93">
        <v>10</v>
      </c>
      <c r="AF48" s="93">
        <v>5</v>
      </c>
      <c r="AG48" s="93">
        <v>16</v>
      </c>
      <c r="AH48" s="93">
        <v>14</v>
      </c>
      <c r="AI48" s="93">
        <v>5</v>
      </c>
      <c r="AJ48" s="93">
        <v>11</v>
      </c>
      <c r="AK48" s="93">
        <v>3</v>
      </c>
      <c r="AL48" s="93">
        <v>3</v>
      </c>
      <c r="AM48" s="93">
        <v>7</v>
      </c>
      <c r="AN48" s="93">
        <v>11</v>
      </c>
      <c r="AO48" s="93">
        <v>4</v>
      </c>
      <c r="AP48" s="93">
        <v>15</v>
      </c>
      <c r="AQ48" s="93">
        <v>9</v>
      </c>
      <c r="AR48" s="93">
        <v>7</v>
      </c>
      <c r="AS48" s="96">
        <f t="shared" ref="AS48" si="7">SUM(B48:AR48)</f>
        <v>373</v>
      </c>
      <c r="AT48" s="97">
        <f t="shared" si="6"/>
        <v>4476</v>
      </c>
      <c r="AU48" s="86"/>
      <c r="AV48" s="87"/>
      <c r="AW48" s="78"/>
      <c r="AX48" s="77"/>
      <c r="AY48" s="77"/>
      <c r="AZ48" s="77"/>
      <c r="BA48" s="77"/>
      <c r="BB48" s="77"/>
      <c r="BC48" s="77"/>
    </row>
    <row r="49" spans="1:55" x14ac:dyDescent="0.25">
      <c r="A49" s="76" t="s">
        <v>240</v>
      </c>
      <c r="B49" s="95">
        <v>202</v>
      </c>
      <c r="C49" s="95">
        <v>154</v>
      </c>
      <c r="D49" s="95">
        <v>136</v>
      </c>
      <c r="E49" s="95">
        <v>178</v>
      </c>
      <c r="F49" s="95">
        <v>409</v>
      </c>
      <c r="G49" s="95">
        <v>200</v>
      </c>
      <c r="H49" s="95">
        <v>464</v>
      </c>
      <c r="I49" s="95">
        <v>308</v>
      </c>
      <c r="J49" s="95">
        <v>201</v>
      </c>
      <c r="K49" s="95">
        <v>150</v>
      </c>
      <c r="L49" s="95">
        <v>197</v>
      </c>
      <c r="M49" s="95">
        <v>100</v>
      </c>
      <c r="N49" s="95">
        <v>202</v>
      </c>
      <c r="O49" s="95">
        <v>290</v>
      </c>
      <c r="P49" s="95">
        <v>227</v>
      </c>
      <c r="Q49" s="95">
        <v>94</v>
      </c>
      <c r="R49" s="95">
        <v>102</v>
      </c>
      <c r="S49" s="95">
        <v>134</v>
      </c>
      <c r="T49" s="95">
        <v>304</v>
      </c>
      <c r="U49" s="95">
        <v>508</v>
      </c>
      <c r="V49" s="95">
        <v>308</v>
      </c>
      <c r="W49" s="95">
        <v>456</v>
      </c>
      <c r="X49" s="95">
        <v>265</v>
      </c>
      <c r="Y49" s="95">
        <v>224</v>
      </c>
      <c r="Z49" s="95">
        <v>132</v>
      </c>
      <c r="AA49" s="95">
        <v>558</v>
      </c>
      <c r="AB49" s="95">
        <v>164</v>
      </c>
      <c r="AC49" s="95">
        <v>696</v>
      </c>
      <c r="AD49" s="95">
        <v>572</v>
      </c>
      <c r="AE49" s="95">
        <v>355</v>
      </c>
      <c r="AF49" s="95">
        <v>225</v>
      </c>
      <c r="AG49" s="95">
        <v>309</v>
      </c>
      <c r="AH49" s="95">
        <v>289</v>
      </c>
      <c r="AI49" s="95">
        <v>176</v>
      </c>
      <c r="AJ49" s="95">
        <v>422</v>
      </c>
      <c r="AK49" s="95">
        <f>'SEMANAL 1'!AL19+'SEMANAL 2 '!AL19+'SEMANAL 3'!AL19+'SEMANAL 4'!AL19</f>
        <v>40</v>
      </c>
      <c r="AL49" s="95">
        <v>105</v>
      </c>
      <c r="AM49" s="95">
        <v>123</v>
      </c>
      <c r="AN49" s="95">
        <v>296</v>
      </c>
      <c r="AO49" s="95">
        <v>115</v>
      </c>
      <c r="AP49" s="95">
        <v>474</v>
      </c>
      <c r="AQ49" s="95">
        <v>228</v>
      </c>
      <c r="AR49" s="95">
        <v>125</v>
      </c>
      <c r="AS49" s="96">
        <f t="shared" si="0"/>
        <v>11217</v>
      </c>
      <c r="AT49" s="97">
        <f t="shared" si="6"/>
        <v>134604</v>
      </c>
      <c r="AU49" s="86"/>
      <c r="AV49" s="87"/>
      <c r="AW49" s="78"/>
      <c r="AX49" s="77"/>
      <c r="AY49" s="77"/>
      <c r="AZ49" s="77"/>
      <c r="BA49" s="77"/>
      <c r="BB49" s="77"/>
      <c r="BC49" s="77"/>
    </row>
    <row r="50" spans="1:55" x14ac:dyDescent="0.25">
      <c r="A50" s="76" t="s">
        <v>241</v>
      </c>
      <c r="B50" s="95">
        <v>35</v>
      </c>
      <c r="C50" s="95">
        <v>82</v>
      </c>
      <c r="D50" s="95">
        <f>'SEMANAL 1'!E12+'SEMANAL 2 '!E12+'SEMANAL 3'!E12+'SEMANAL 4'!E12</f>
        <v>22</v>
      </c>
      <c r="E50" s="95">
        <v>35</v>
      </c>
      <c r="F50" s="95">
        <v>91</v>
      </c>
      <c r="G50" s="95">
        <v>64</v>
      </c>
      <c r="H50" s="95">
        <v>405</v>
      </c>
      <c r="I50" s="95">
        <v>357</v>
      </c>
      <c r="J50" s="95">
        <v>103</v>
      </c>
      <c r="K50" s="95">
        <v>68</v>
      </c>
      <c r="L50" s="95">
        <v>104</v>
      </c>
      <c r="M50" s="95">
        <f>'SEMANAL 1'!N12+'SEMANAL 2 '!N12+'SEMANAL 3'!N12+'SEMANAL 4'!N12</f>
        <v>40</v>
      </c>
      <c r="N50" s="95">
        <v>268</v>
      </c>
      <c r="O50" s="95">
        <f>'SEMANAL 1'!P12+'SEMANAL 2 '!P12+'SEMANAL 3'!P12+'SEMANAL 4'!P12</f>
        <v>98</v>
      </c>
      <c r="P50" s="95">
        <f>'SEMANAL 1'!Q12+'SEMANAL 2 '!Q12+'SEMANAL 3'!Q12+'SEMANAL 4'!Q12</f>
        <v>81</v>
      </c>
      <c r="Q50" s="95">
        <f>'SEMANAL 1'!R12+'SEMANAL 2 '!R12+'SEMANAL 3'!R12+'SEMANAL 4'!R12</f>
        <v>12</v>
      </c>
      <c r="R50" s="95">
        <f>'SEMANAL 1'!S12+'SEMANAL 2 '!S12+'SEMANAL 3'!S12+'SEMANAL 4'!S12</f>
        <v>34</v>
      </c>
      <c r="S50" s="95">
        <f>'SEMANAL 1'!T12+'SEMANAL 2 '!T12+'SEMANAL 3'!T12+'SEMANAL 4'!T12</f>
        <v>31</v>
      </c>
      <c r="T50" s="95">
        <f>'SEMANAL 1'!U12+'SEMANAL 2 '!U12+'SEMANAL 3'!U12+'SEMANAL 4'!U12</f>
        <v>73</v>
      </c>
      <c r="U50" s="95">
        <f>'SEMANAL 1'!V12+'SEMANAL 2 '!V12+'SEMANAL 3'!V12+'SEMANAL 4'!V12</f>
        <v>85</v>
      </c>
      <c r="V50" s="95">
        <f>'SEMANAL 1'!W12+'SEMANAL 2 '!W12+'SEMANAL 3'!W12+'SEMANAL 4'!W12</f>
        <v>74</v>
      </c>
      <c r="W50" s="95">
        <f>'SEMANAL 1'!X12+'SEMANAL 2 '!X12+'SEMANAL 3'!X12+'SEMANAL 4'!X12</f>
        <v>103</v>
      </c>
      <c r="X50" s="95">
        <f>'SEMANAL 1'!Y12+'SEMANAL 2 '!Y12+'SEMANAL 3'!Y12+'SEMANAL 4'!Y12</f>
        <v>120</v>
      </c>
      <c r="Y50" s="95">
        <f>'SEMANAL 1'!Z12+'SEMANAL 2 '!Z12+'SEMANAL 3'!Z12+'SEMANAL 4'!Z12</f>
        <v>79</v>
      </c>
      <c r="Z50" s="95">
        <f>'SEMANAL 1'!AA12+'SEMANAL 2 '!AA12+'SEMANAL 3'!AA12+'SEMANAL 4'!AA12</f>
        <v>52</v>
      </c>
      <c r="AA50" s="95">
        <f>'SEMANAL 1'!AB12+'SEMANAL 2 '!AB12+'SEMANAL 3'!AB12+'SEMANAL 4'!AB12</f>
        <v>94</v>
      </c>
      <c r="AB50" s="95">
        <f>'SEMANAL 1'!AC12+'SEMANAL 2 '!AC12+'SEMANAL 3'!AC12+'SEMANAL 4'!AC12</f>
        <v>41</v>
      </c>
      <c r="AC50" s="95">
        <v>112</v>
      </c>
      <c r="AD50" s="95">
        <f>'SEMANAL 1'!AE12+'SEMANAL 2 '!AE12+'SEMANAL 3'!AE12+'SEMANAL 4'!AE12</f>
        <v>108</v>
      </c>
      <c r="AE50" s="95">
        <v>85</v>
      </c>
      <c r="AF50" s="95">
        <v>41</v>
      </c>
      <c r="AG50" s="95">
        <v>345</v>
      </c>
      <c r="AH50" s="95">
        <f>'SEMANAL 1'!AI12+'SEMANAL 2 '!AI12+'SEMANAL 3'!AI12+'SEMANAL 4'!AI12</f>
        <v>146</v>
      </c>
      <c r="AI50" s="95">
        <f>'SEMANAL 1'!AJ12+'SEMANAL 2 '!AJ12+'SEMANAL 3'!AJ12+'SEMANAL 4'!AJ12</f>
        <v>32</v>
      </c>
      <c r="AJ50" s="95">
        <f>'SEMANAL 1'!AK12+'SEMANAL 2 '!AK12+'SEMANAL 3'!AK12+'SEMANAL 4'!AK12</f>
        <v>102</v>
      </c>
      <c r="AK50" s="95">
        <v>12</v>
      </c>
      <c r="AL50" s="95">
        <v>22</v>
      </c>
      <c r="AM50" s="95">
        <f>'SEMANAL 1'!AN12+'SEMANAL 2 '!AN12+'SEMANAL 3'!AN12+'SEMANAL 4'!AN12</f>
        <v>57</v>
      </c>
      <c r="AN50" s="95">
        <v>90</v>
      </c>
      <c r="AO50" s="95">
        <v>36</v>
      </c>
      <c r="AP50" s="95">
        <f>'SEMANAL 1'!AQ12+'SEMANAL 2 '!AQ12+'SEMANAL 3'!AQ12+'SEMANAL 4'!AQ12</f>
        <v>153</v>
      </c>
      <c r="AQ50" s="95">
        <v>296</v>
      </c>
      <c r="AR50" s="95">
        <v>76</v>
      </c>
      <c r="AS50" s="96">
        <f t="shared" ref="AS50" si="8">SUM(B50:AR50)</f>
        <v>4364</v>
      </c>
      <c r="AT50" s="97">
        <f t="shared" si="6"/>
        <v>52368</v>
      </c>
      <c r="AU50" s="86"/>
      <c r="AV50" s="87"/>
      <c r="AW50" s="78"/>
      <c r="AX50" s="77"/>
      <c r="AY50" s="77"/>
      <c r="AZ50" s="77"/>
      <c r="BA50" s="77"/>
      <c r="BB50" s="77"/>
      <c r="BC50" s="77"/>
    </row>
    <row r="51" spans="1:55" x14ac:dyDescent="0.25">
      <c r="A51" s="76" t="s">
        <v>242</v>
      </c>
      <c r="B51" s="95">
        <v>24</v>
      </c>
      <c r="C51" s="95">
        <v>54</v>
      </c>
      <c r="D51" s="95">
        <v>19</v>
      </c>
      <c r="E51" s="95">
        <v>16</v>
      </c>
      <c r="F51" s="95">
        <v>55</v>
      </c>
      <c r="G51" s="95">
        <v>19</v>
      </c>
      <c r="H51" s="95">
        <v>107</v>
      </c>
      <c r="I51" s="95">
        <v>82</v>
      </c>
      <c r="J51" s="95">
        <v>49</v>
      </c>
      <c r="K51" s="95">
        <v>30</v>
      </c>
      <c r="L51" s="95">
        <v>39</v>
      </c>
      <c r="M51" s="95">
        <v>24</v>
      </c>
      <c r="N51" s="95">
        <v>72</v>
      </c>
      <c r="O51" s="95">
        <v>62</v>
      </c>
      <c r="P51" s="95">
        <v>49</v>
      </c>
      <c r="Q51" s="95">
        <v>8</v>
      </c>
      <c r="R51" s="95">
        <v>21</v>
      </c>
      <c r="S51" s="95">
        <v>19</v>
      </c>
      <c r="T51" s="95">
        <v>43</v>
      </c>
      <c r="U51" s="95">
        <v>53</v>
      </c>
      <c r="V51" s="95">
        <v>43</v>
      </c>
      <c r="W51" s="95">
        <v>62</v>
      </c>
      <c r="X51" s="95">
        <v>71</v>
      </c>
      <c r="Y51" s="95">
        <v>49</v>
      </c>
      <c r="Z51" s="95">
        <v>32</v>
      </c>
      <c r="AA51" s="95">
        <v>53</v>
      </c>
      <c r="AB51" s="95">
        <v>25</v>
      </c>
      <c r="AC51" s="95">
        <v>71</v>
      </c>
      <c r="AD51" s="95">
        <v>65</v>
      </c>
      <c r="AE51" s="95">
        <v>50</v>
      </c>
      <c r="AF51" s="95">
        <v>23</v>
      </c>
      <c r="AG51" s="95">
        <v>94</v>
      </c>
      <c r="AH51" s="95">
        <v>84</v>
      </c>
      <c r="AI51" s="95">
        <v>19</v>
      </c>
      <c r="AJ51" s="95">
        <v>59</v>
      </c>
      <c r="AK51" s="95">
        <v>4</v>
      </c>
      <c r="AL51" s="95">
        <v>10</v>
      </c>
      <c r="AM51" s="95">
        <v>32</v>
      </c>
      <c r="AN51" s="95">
        <v>58</v>
      </c>
      <c r="AO51" s="95">
        <v>15</v>
      </c>
      <c r="AP51" s="95">
        <v>89</v>
      </c>
      <c r="AQ51" s="95">
        <v>48</v>
      </c>
      <c r="AR51" s="95">
        <v>32</v>
      </c>
      <c r="AS51" s="96">
        <f t="shared" si="0"/>
        <v>1933</v>
      </c>
      <c r="AT51" s="97">
        <f t="shared" si="6"/>
        <v>23196</v>
      </c>
      <c r="AU51" s="86"/>
      <c r="AV51" s="87"/>
      <c r="AW51" s="78"/>
      <c r="AX51" s="77"/>
      <c r="AY51" s="77"/>
      <c r="AZ51" s="77"/>
      <c r="BA51" s="77"/>
      <c r="BB51" s="77"/>
      <c r="BC51" s="77"/>
    </row>
    <row r="52" spans="1:55" x14ac:dyDescent="0.25">
      <c r="A52" s="76" t="s">
        <v>243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8">
        <v>27</v>
      </c>
      <c r="AT52" s="97">
        <v>27</v>
      </c>
      <c r="AU52" s="86"/>
      <c r="AV52" s="87"/>
      <c r="AW52" s="77"/>
      <c r="AX52" s="77"/>
      <c r="AY52" s="77"/>
      <c r="AZ52" s="77"/>
      <c r="BA52" s="77"/>
      <c r="BB52" s="77"/>
      <c r="BC52" s="77"/>
    </row>
    <row r="53" spans="1:55" x14ac:dyDescent="0.25">
      <c r="A53" s="76" t="s">
        <v>244</v>
      </c>
      <c r="B53" s="95">
        <f>'QUINZENAL (1) CARD.1+2'!C18+'QUINZENAL (2) CARD. 3+4'!C18</f>
        <v>0</v>
      </c>
      <c r="C53" s="95">
        <f>'QUINZENAL (1) CARD.1+2'!D18+'QUINZENAL (2) CARD. 3+4'!D18</f>
        <v>0</v>
      </c>
      <c r="D53" s="95">
        <f>'QUINZENAL (1) CARD.1+2'!E18+'QUINZENAL (2) CARD. 3+4'!E18</f>
        <v>0</v>
      </c>
      <c r="E53" s="95">
        <v>12</v>
      </c>
      <c r="F53" s="95">
        <v>25</v>
      </c>
      <c r="G53" s="95">
        <v>10</v>
      </c>
      <c r="H53" s="95">
        <v>68</v>
      </c>
      <c r="I53" s="95">
        <v>48</v>
      </c>
      <c r="J53" s="95">
        <v>32</v>
      </c>
      <c r="K53" s="95">
        <v>20</v>
      </c>
      <c r="L53" s="95">
        <v>28</v>
      </c>
      <c r="M53" s="95">
        <v>16</v>
      </c>
      <c r="N53" s="95">
        <v>48</v>
      </c>
      <c r="O53" s="95">
        <v>37</v>
      </c>
      <c r="P53" s="95">
        <v>30</v>
      </c>
      <c r="Q53" s="95">
        <f>'QUINZENAL (1) CARD.1+2'!R18+'QUINZENAL (2) CARD. 3+4'!R18</f>
        <v>9</v>
      </c>
      <c r="R53" s="95">
        <v>20</v>
      </c>
      <c r="S53" s="95">
        <v>18</v>
      </c>
      <c r="T53" s="95">
        <v>35</v>
      </c>
      <c r="U53" s="95">
        <v>47</v>
      </c>
      <c r="V53" s="95">
        <v>21</v>
      </c>
      <c r="W53" s="95">
        <v>42</v>
      </c>
      <c r="X53" s="95">
        <v>57</v>
      </c>
      <c r="Y53" s="95">
        <v>52</v>
      </c>
      <c r="Z53" s="95">
        <v>32</v>
      </c>
      <c r="AA53" s="95">
        <v>36</v>
      </c>
      <c r="AB53" s="95">
        <v>32</v>
      </c>
      <c r="AC53" s="95">
        <v>41</v>
      </c>
      <c r="AD53" s="95">
        <v>61</v>
      </c>
      <c r="AE53" s="95">
        <v>50</v>
      </c>
      <c r="AF53" s="95">
        <v>26</v>
      </c>
      <c r="AG53" s="95">
        <v>54</v>
      </c>
      <c r="AH53" s="95">
        <v>49</v>
      </c>
      <c r="AI53" s="95">
        <v>20</v>
      </c>
      <c r="AJ53" s="95">
        <v>52</v>
      </c>
      <c r="AK53" s="95">
        <f>'QUINZENAL (1) CARD.1+2'!AL18+'QUINZENAL (2) CARD. 3+4'!AL18</f>
        <v>5</v>
      </c>
      <c r="AL53" s="95">
        <v>10</v>
      </c>
      <c r="AM53" s="95">
        <v>32</v>
      </c>
      <c r="AN53" s="95">
        <v>43</v>
      </c>
      <c r="AO53" s="95">
        <v>15</v>
      </c>
      <c r="AP53" s="95">
        <v>52</v>
      </c>
      <c r="AQ53" s="95">
        <v>40</v>
      </c>
      <c r="AR53" s="95">
        <v>21</v>
      </c>
      <c r="AS53" s="96">
        <f t="shared" si="0"/>
        <v>1346</v>
      </c>
      <c r="AT53" s="97">
        <f>AS53*12</f>
        <v>16152</v>
      </c>
      <c r="AU53" s="86"/>
      <c r="AV53" s="87"/>
      <c r="AW53" s="78"/>
      <c r="AX53" s="77"/>
      <c r="AY53" s="77"/>
      <c r="AZ53" s="77"/>
      <c r="BA53" s="77"/>
      <c r="BB53" s="77"/>
      <c r="BC53" s="77"/>
    </row>
    <row r="54" spans="1:55" x14ac:dyDescent="0.25">
      <c r="A54" s="76" t="s">
        <v>245</v>
      </c>
      <c r="B54" s="95">
        <v>37</v>
      </c>
      <c r="C54" s="95">
        <v>75</v>
      </c>
      <c r="D54" s="95">
        <v>28</v>
      </c>
      <c r="E54" s="95">
        <v>16</v>
      </c>
      <c r="F54" s="95">
        <v>80</v>
      </c>
      <c r="G54" s="95">
        <v>43</v>
      </c>
      <c r="H54" s="95">
        <v>250</v>
      </c>
      <c r="I54" s="95">
        <v>185</v>
      </c>
      <c r="J54" s="95">
        <v>110</v>
      </c>
      <c r="K54" s="95">
        <v>70</v>
      </c>
      <c r="L54" s="95">
        <v>85</v>
      </c>
      <c r="M54" s="95">
        <v>57</v>
      </c>
      <c r="N54" s="95">
        <v>162</v>
      </c>
      <c r="O54" s="95">
        <v>135</v>
      </c>
      <c r="P54" s="95">
        <v>113</v>
      </c>
      <c r="Q54" s="95">
        <v>19</v>
      </c>
      <c r="R54" s="95">
        <v>45</v>
      </c>
      <c r="S54" s="95">
        <v>38</v>
      </c>
      <c r="T54" s="95">
        <v>95</v>
      </c>
      <c r="U54" s="95">
        <v>135</v>
      </c>
      <c r="V54" s="95">
        <v>85</v>
      </c>
      <c r="W54" s="95">
        <v>137</v>
      </c>
      <c r="X54" s="95">
        <v>190</v>
      </c>
      <c r="Y54" s="95">
        <v>119</v>
      </c>
      <c r="Z54" s="95">
        <v>85</v>
      </c>
      <c r="AA54" s="95">
        <v>126</v>
      </c>
      <c r="AB54" s="95">
        <v>85</v>
      </c>
      <c r="AC54" s="95">
        <v>145</v>
      </c>
      <c r="AD54" s="95">
        <v>148</v>
      </c>
      <c r="AE54" s="95">
        <v>149</v>
      </c>
      <c r="AF54" s="95">
        <v>75</v>
      </c>
      <c r="AG54" s="95">
        <v>200</v>
      </c>
      <c r="AH54" s="95">
        <v>175</v>
      </c>
      <c r="AI54" s="95">
        <v>52</v>
      </c>
      <c r="AJ54" s="95">
        <v>159</v>
      </c>
      <c r="AK54" s="95">
        <f>'SEMANAL 1'!AL21+'SEMANAL 2 '!AL21+'SEMANAL 3'!AL21+'SEMANAL 4'!AL21</f>
        <v>13</v>
      </c>
      <c r="AL54" s="95">
        <f>'SEMANAL 1'!AM21+'SEMANAL 2 '!AM21+'SEMANAL 3'!AM21+'SEMANAL 4'!AM21</f>
        <v>39</v>
      </c>
      <c r="AM54" s="95">
        <v>83</v>
      </c>
      <c r="AN54" s="95">
        <v>136</v>
      </c>
      <c r="AO54" s="95">
        <v>54</v>
      </c>
      <c r="AP54" s="95">
        <v>185</v>
      </c>
      <c r="AQ54" s="95">
        <v>125</v>
      </c>
      <c r="AR54" s="95">
        <v>89</v>
      </c>
      <c r="AS54" s="96">
        <f t="shared" si="0"/>
        <v>4432</v>
      </c>
      <c r="AT54" s="97">
        <f t="shared" ref="AT54:AT59" si="9">AS54*12</f>
        <v>53184</v>
      </c>
      <c r="AU54" s="86"/>
      <c r="AV54" s="87"/>
      <c r="AW54" s="78"/>
      <c r="AX54" s="77"/>
      <c r="AY54" s="77"/>
      <c r="AZ54" s="77"/>
      <c r="BA54" s="77"/>
      <c r="BB54" s="77"/>
      <c r="BC54" s="77"/>
    </row>
    <row r="55" spans="1:55" x14ac:dyDescent="0.25">
      <c r="A55" s="76" t="s">
        <v>246</v>
      </c>
      <c r="B55" s="95">
        <v>7</v>
      </c>
      <c r="C55" s="95">
        <v>46</v>
      </c>
      <c r="D55" s="95">
        <v>5</v>
      </c>
      <c r="E55" s="95">
        <v>8</v>
      </c>
      <c r="F55" s="95">
        <v>16</v>
      </c>
      <c r="G55" s="95">
        <v>11</v>
      </c>
      <c r="H55" s="95">
        <v>55</v>
      </c>
      <c r="I55" s="95">
        <v>41</v>
      </c>
      <c r="J55" s="95">
        <v>26</v>
      </c>
      <c r="K55" s="95">
        <v>11</v>
      </c>
      <c r="L55" s="95">
        <v>14</v>
      </c>
      <c r="M55" s="95">
        <v>12</v>
      </c>
      <c r="N55" s="95">
        <v>29</v>
      </c>
      <c r="O55" s="95">
        <v>25</v>
      </c>
      <c r="P55" s="95">
        <v>21</v>
      </c>
      <c r="Q55" s="95">
        <v>6</v>
      </c>
      <c r="R55" s="95">
        <v>11</v>
      </c>
      <c r="S55" s="95">
        <v>8</v>
      </c>
      <c r="T55" s="95">
        <v>18</v>
      </c>
      <c r="U55" s="95">
        <v>24</v>
      </c>
      <c r="V55" s="95">
        <v>15</v>
      </c>
      <c r="W55" s="95">
        <v>25</v>
      </c>
      <c r="X55" s="95">
        <v>30</v>
      </c>
      <c r="Y55" s="95">
        <v>18</v>
      </c>
      <c r="Z55" s="95">
        <v>14</v>
      </c>
      <c r="AA55" s="95">
        <v>24</v>
      </c>
      <c r="AB55" s="95">
        <v>12</v>
      </c>
      <c r="AC55" s="95">
        <v>28</v>
      </c>
      <c r="AD55" s="95">
        <v>29</v>
      </c>
      <c r="AE55" s="95">
        <v>24</v>
      </c>
      <c r="AF55" s="95">
        <v>10</v>
      </c>
      <c r="AG55" s="95">
        <v>40</v>
      </c>
      <c r="AH55" s="95">
        <v>36</v>
      </c>
      <c r="AI55" s="95">
        <v>10</v>
      </c>
      <c r="AJ55" s="95">
        <v>24</v>
      </c>
      <c r="AK55" s="95">
        <v>5</v>
      </c>
      <c r="AL55" s="95">
        <v>7</v>
      </c>
      <c r="AM55" s="95">
        <v>14</v>
      </c>
      <c r="AN55" s="95">
        <v>24</v>
      </c>
      <c r="AO55" s="95">
        <v>7</v>
      </c>
      <c r="AP55" s="95">
        <v>40</v>
      </c>
      <c r="AQ55" s="95">
        <v>24</v>
      </c>
      <c r="AR55" s="95">
        <v>15</v>
      </c>
      <c r="AS55" s="96">
        <f t="shared" si="0"/>
        <v>869</v>
      </c>
      <c r="AT55" s="97">
        <f t="shared" si="9"/>
        <v>10428</v>
      </c>
      <c r="AU55" s="86"/>
      <c r="AV55" s="87"/>
      <c r="AW55" s="78"/>
      <c r="AX55" s="77"/>
      <c r="AY55" s="77"/>
      <c r="AZ55" s="77"/>
      <c r="BA55" s="77"/>
      <c r="BB55" s="77"/>
      <c r="BC55" s="77"/>
    </row>
    <row r="56" spans="1:55" x14ac:dyDescent="0.25">
      <c r="A56" s="76" t="s">
        <v>247</v>
      </c>
      <c r="B56" s="95">
        <v>4</v>
      </c>
      <c r="C56" s="95">
        <v>7</v>
      </c>
      <c r="D56" s="95">
        <v>4</v>
      </c>
      <c r="E56" s="95">
        <v>8</v>
      </c>
      <c r="F56" s="95">
        <f>'QUINZENAL (1) CARD.1+2'!G20+'QUINZENAL (2) CARD. 3+4'!G20</f>
        <v>0</v>
      </c>
      <c r="G56" s="95">
        <f>'QUINZENAL (1) CARD.1+2'!H20+'QUINZENAL (2) CARD. 3+4'!H20</f>
        <v>0</v>
      </c>
      <c r="H56" s="95">
        <f>'QUINZENAL (1) CARD.1+2'!I20+'QUINZENAL (2) CARD. 3+4'!I20</f>
        <v>0</v>
      </c>
      <c r="I56" s="95">
        <f>'QUINZENAL (1) CARD.1+2'!J20+'QUINZENAL (2) CARD. 3+4'!J20</f>
        <v>0</v>
      </c>
      <c r="J56" s="95">
        <f>'QUINZENAL (1) CARD.1+2'!K20+'QUINZENAL (2) CARD. 3+4'!K20</f>
        <v>0</v>
      </c>
      <c r="K56" s="95">
        <f>'QUINZENAL (1) CARD.1+2'!L20+'QUINZENAL (2) CARD. 3+4'!L20</f>
        <v>0</v>
      </c>
      <c r="L56" s="95">
        <f>'QUINZENAL (1) CARD.1+2'!M20+'QUINZENAL (2) CARD. 3+4'!M20</f>
        <v>0</v>
      </c>
      <c r="M56" s="95">
        <f>'QUINZENAL (1) CARD.1+2'!N20+'QUINZENAL (2) CARD. 3+4'!N20</f>
        <v>0</v>
      </c>
      <c r="N56" s="95">
        <f>'QUINZENAL (1) CARD.1+2'!O20+'QUINZENAL (2) CARD. 3+4'!O20</f>
        <v>0</v>
      </c>
      <c r="O56" s="95">
        <f>'QUINZENAL (1) CARD.1+2'!P20+'QUINZENAL (2) CARD. 3+4'!P20</f>
        <v>0</v>
      </c>
      <c r="P56" s="95">
        <f>'QUINZENAL (1) CARD.1+2'!Q20+'QUINZENAL (2) CARD. 3+4'!Q20</f>
        <v>0</v>
      </c>
      <c r="Q56" s="95">
        <f>'QUINZENAL (1) CARD.1+2'!R20+'QUINZENAL (2) CARD. 3+4'!R20</f>
        <v>0</v>
      </c>
      <c r="R56" s="95">
        <f>'QUINZENAL (1) CARD.1+2'!S20+'QUINZENAL (2) CARD. 3+4'!S20</f>
        <v>0</v>
      </c>
      <c r="S56" s="95">
        <f>'QUINZENAL (1) CARD.1+2'!T20+'QUINZENAL (2) CARD. 3+4'!T20</f>
        <v>0</v>
      </c>
      <c r="T56" s="95">
        <f>'QUINZENAL (1) CARD.1+2'!U20+'QUINZENAL (2) CARD. 3+4'!U20</f>
        <v>0</v>
      </c>
      <c r="U56" s="95">
        <f>'QUINZENAL (1) CARD.1+2'!V20+'QUINZENAL (2) CARD. 3+4'!V20</f>
        <v>0</v>
      </c>
      <c r="V56" s="95">
        <f>'QUINZENAL (1) CARD.1+2'!W20+'QUINZENAL (2) CARD. 3+4'!W20</f>
        <v>0</v>
      </c>
      <c r="W56" s="95">
        <f>'QUINZENAL (1) CARD.1+2'!X20+'QUINZENAL (2) CARD. 3+4'!X20</f>
        <v>0</v>
      </c>
      <c r="X56" s="95">
        <f>'QUINZENAL (1) CARD.1+2'!Y20+'QUINZENAL (2) CARD. 3+4'!Y20</f>
        <v>0</v>
      </c>
      <c r="Y56" s="95">
        <f>'QUINZENAL (1) CARD.1+2'!Z20+'QUINZENAL (2) CARD. 3+4'!Z20</f>
        <v>0</v>
      </c>
      <c r="Z56" s="95">
        <f>'QUINZENAL (1) CARD.1+2'!AA20+'QUINZENAL (2) CARD. 3+4'!AA20</f>
        <v>0</v>
      </c>
      <c r="AA56" s="95">
        <f>'QUINZENAL (1) CARD.1+2'!AB20+'QUINZENAL (2) CARD. 3+4'!AB20</f>
        <v>0</v>
      </c>
      <c r="AB56" s="95">
        <f>'QUINZENAL (1) CARD.1+2'!AC20+'QUINZENAL (2) CARD. 3+4'!AC20</f>
        <v>0</v>
      </c>
      <c r="AC56" s="95">
        <f>'QUINZENAL (1) CARD.1+2'!AD20+'QUINZENAL (2) CARD. 3+4'!AD20</f>
        <v>0</v>
      </c>
      <c r="AD56" s="95">
        <f>'QUINZENAL (1) CARD.1+2'!AE20+'QUINZENAL (2) CARD. 3+4'!AE20</f>
        <v>0</v>
      </c>
      <c r="AE56" s="95">
        <f>'QUINZENAL (1) CARD.1+2'!AF20+'QUINZENAL (2) CARD. 3+4'!AF20</f>
        <v>0</v>
      </c>
      <c r="AF56" s="95">
        <f>'QUINZENAL (1) CARD.1+2'!AG20+'QUINZENAL (2) CARD. 3+4'!AG20</f>
        <v>0</v>
      </c>
      <c r="AG56" s="95">
        <f>'QUINZENAL (1) CARD.1+2'!AH20+'QUINZENAL (2) CARD. 3+4'!AH20</f>
        <v>0</v>
      </c>
      <c r="AH56" s="95">
        <f>'QUINZENAL (1) CARD.1+2'!AI20+'QUINZENAL (2) CARD. 3+4'!AI20</f>
        <v>0</v>
      </c>
      <c r="AI56" s="95">
        <f>'QUINZENAL (1) CARD.1+2'!AJ20+'QUINZENAL (2) CARD. 3+4'!AJ20</f>
        <v>0</v>
      </c>
      <c r="AJ56" s="95">
        <f>'QUINZENAL (1) CARD.1+2'!AK20+'QUINZENAL (2) CARD. 3+4'!AK20</f>
        <v>0</v>
      </c>
      <c r="AK56" s="95">
        <f>'QUINZENAL (1) CARD.1+2'!AL20+'QUINZENAL (2) CARD. 3+4'!AL20</f>
        <v>0</v>
      </c>
      <c r="AL56" s="95">
        <f>'QUINZENAL (1) CARD.1+2'!AM20+'QUINZENAL (2) CARD. 3+4'!AM20</f>
        <v>0</v>
      </c>
      <c r="AM56" s="95">
        <f>'QUINZENAL (1) CARD.1+2'!AN20+'QUINZENAL (2) CARD. 3+4'!AN20</f>
        <v>0</v>
      </c>
      <c r="AN56" s="95">
        <f>'QUINZENAL (1) CARD.1+2'!AO20+'QUINZENAL (2) CARD. 3+4'!AO20</f>
        <v>0</v>
      </c>
      <c r="AO56" s="95">
        <f>'QUINZENAL (1) CARD.1+2'!AP20+'QUINZENAL (2) CARD. 3+4'!AP20</f>
        <v>0</v>
      </c>
      <c r="AP56" s="95">
        <f>'QUINZENAL (1) CARD.1+2'!AQ20+'QUINZENAL (2) CARD. 3+4'!AQ20</f>
        <v>0</v>
      </c>
      <c r="AQ56" s="95">
        <f>'QUINZENAL (1) CARD.1+2'!AR20+'QUINZENAL (2) CARD. 3+4'!AR20</f>
        <v>0</v>
      </c>
      <c r="AR56" s="95">
        <f>'QUINZENAL (1) CARD.1+2'!AS20+'QUINZENAL (2) CARD. 3+4'!AS20</f>
        <v>0</v>
      </c>
      <c r="AS56" s="96">
        <f t="shared" si="0"/>
        <v>23</v>
      </c>
      <c r="AT56" s="97">
        <f t="shared" si="9"/>
        <v>276</v>
      </c>
      <c r="AU56" s="86"/>
      <c r="AV56" s="87"/>
      <c r="AW56" s="78"/>
      <c r="AX56" s="77"/>
      <c r="AY56" s="77"/>
      <c r="AZ56" s="77"/>
      <c r="BA56" s="77"/>
      <c r="BB56" s="77"/>
      <c r="BC56" s="77"/>
    </row>
    <row r="57" spans="1:55" x14ac:dyDescent="0.25">
      <c r="A57" s="76" t="s">
        <v>248</v>
      </c>
      <c r="B57" s="95">
        <v>20</v>
      </c>
      <c r="C57" s="95">
        <v>46</v>
      </c>
      <c r="D57" s="95">
        <v>15</v>
      </c>
      <c r="E57" s="95">
        <v>21</v>
      </c>
      <c r="F57" s="95">
        <v>66</v>
      </c>
      <c r="G57" s="95">
        <v>32</v>
      </c>
      <c r="H57" s="95">
        <v>190</v>
      </c>
      <c r="I57" s="95">
        <v>155</v>
      </c>
      <c r="J57" s="95">
        <v>78</v>
      </c>
      <c r="K57" s="95">
        <v>46</v>
      </c>
      <c r="L57" s="95">
        <v>48</v>
      </c>
      <c r="M57" s="95">
        <v>43</v>
      </c>
      <c r="N57" s="95">
        <v>109</v>
      </c>
      <c r="O57" s="95">
        <v>98</v>
      </c>
      <c r="P57" s="95">
        <v>85</v>
      </c>
      <c r="Q57" s="95">
        <v>12</v>
      </c>
      <c r="R57" s="95">
        <v>35</v>
      </c>
      <c r="S57" s="95">
        <v>27</v>
      </c>
      <c r="T57" s="95">
        <v>75</v>
      </c>
      <c r="U57" s="95">
        <v>95</v>
      </c>
      <c r="V57" s="95">
        <v>54</v>
      </c>
      <c r="W57" s="95">
        <v>96</v>
      </c>
      <c r="X57" s="95">
        <v>105</v>
      </c>
      <c r="Y57" s="95">
        <v>79</v>
      </c>
      <c r="Z57" s="95">
        <v>58</v>
      </c>
      <c r="AA57" s="95">
        <v>99</v>
      </c>
      <c r="AB57" s="95">
        <v>49</v>
      </c>
      <c r="AC57" s="95">
        <v>11</v>
      </c>
      <c r="AD57" s="95">
        <v>109</v>
      </c>
      <c r="AE57" s="95">
        <v>101</v>
      </c>
      <c r="AF57" s="95">
        <v>28</v>
      </c>
      <c r="AG57" s="95">
        <v>158</v>
      </c>
      <c r="AH57" s="95">
        <v>130</v>
      </c>
      <c r="AI57" s="95">
        <v>35</v>
      </c>
      <c r="AJ57" s="95">
        <v>105</v>
      </c>
      <c r="AK57" s="95">
        <v>8</v>
      </c>
      <c r="AL57" s="95">
        <v>25</v>
      </c>
      <c r="AM57" s="95">
        <v>68</v>
      </c>
      <c r="AN57" s="95">
        <v>96</v>
      </c>
      <c r="AO57" s="95">
        <v>28</v>
      </c>
      <c r="AP57" s="95">
        <v>145</v>
      </c>
      <c r="AQ57" s="95">
        <v>99</v>
      </c>
      <c r="AR57" s="95">
        <v>68</v>
      </c>
      <c r="AS57" s="96">
        <f t="shared" si="0"/>
        <v>3050</v>
      </c>
      <c r="AT57" s="97">
        <f t="shared" si="9"/>
        <v>36600</v>
      </c>
      <c r="AU57" s="86"/>
      <c r="AV57" s="87"/>
      <c r="AW57" s="78"/>
      <c r="AX57" s="77"/>
      <c r="AY57" s="77"/>
      <c r="AZ57" s="77"/>
      <c r="BA57" s="77"/>
      <c r="BB57" s="77"/>
      <c r="BC57" s="77"/>
    </row>
    <row r="58" spans="1:55" x14ac:dyDescent="0.25">
      <c r="A58" s="76" t="s">
        <v>249</v>
      </c>
      <c r="B58" s="93">
        <v>5</v>
      </c>
      <c r="C58" s="93">
        <v>11</v>
      </c>
      <c r="D58" s="93">
        <v>4</v>
      </c>
      <c r="E58" s="93">
        <v>5</v>
      </c>
      <c r="F58" s="93">
        <v>10</v>
      </c>
      <c r="G58" s="93">
        <v>5</v>
      </c>
      <c r="H58" s="93">
        <v>27</v>
      </c>
      <c r="I58" s="93">
        <v>20</v>
      </c>
      <c r="J58" s="93">
        <v>11</v>
      </c>
      <c r="K58" s="93">
        <v>7</v>
      </c>
      <c r="L58" s="93">
        <v>10</v>
      </c>
      <c r="M58" s="93">
        <v>6</v>
      </c>
      <c r="N58" s="93">
        <v>16</v>
      </c>
      <c r="O58" s="93">
        <v>13</v>
      </c>
      <c r="P58" s="93">
        <v>12</v>
      </c>
      <c r="Q58" s="93">
        <v>2</v>
      </c>
      <c r="R58" s="93">
        <v>5</v>
      </c>
      <c r="S58" s="93">
        <v>5</v>
      </c>
      <c r="T58" s="93">
        <v>9</v>
      </c>
      <c r="U58" s="93">
        <v>12</v>
      </c>
      <c r="V58" s="93">
        <v>10</v>
      </c>
      <c r="W58" s="93">
        <v>14</v>
      </c>
      <c r="X58" s="93">
        <v>16</v>
      </c>
      <c r="Y58" s="93">
        <v>11</v>
      </c>
      <c r="Z58" s="93">
        <v>8</v>
      </c>
      <c r="AA58" s="93">
        <v>13</v>
      </c>
      <c r="AB58" s="93">
        <v>6</v>
      </c>
      <c r="AC58" s="93">
        <v>16</v>
      </c>
      <c r="AD58" s="93">
        <v>14</v>
      </c>
      <c r="AE58" s="93">
        <v>11</v>
      </c>
      <c r="AF58" s="93">
        <v>7</v>
      </c>
      <c r="AG58" s="93">
        <v>22</v>
      </c>
      <c r="AH58" s="93">
        <v>19</v>
      </c>
      <c r="AI58" s="93">
        <v>6</v>
      </c>
      <c r="AJ58" s="93">
        <v>13</v>
      </c>
      <c r="AK58" s="93">
        <v>2</v>
      </c>
      <c r="AL58" s="93">
        <v>5</v>
      </c>
      <c r="AM58" s="93">
        <v>9</v>
      </c>
      <c r="AN58" s="93">
        <v>19</v>
      </c>
      <c r="AO58" s="93">
        <v>7</v>
      </c>
      <c r="AP58" s="93">
        <v>32</v>
      </c>
      <c r="AQ58" s="93">
        <v>22</v>
      </c>
      <c r="AR58" s="93">
        <v>15</v>
      </c>
      <c r="AS58" s="96">
        <f t="shared" si="0"/>
        <v>492</v>
      </c>
      <c r="AT58" s="97">
        <f t="shared" si="9"/>
        <v>5904</v>
      </c>
      <c r="AU58" s="86"/>
      <c r="AV58" s="87"/>
      <c r="AW58" s="78"/>
      <c r="AX58" s="77"/>
      <c r="AY58" s="77"/>
      <c r="AZ58" s="77"/>
      <c r="BA58" s="77"/>
      <c r="BB58" s="77"/>
      <c r="BC58" s="77"/>
    </row>
    <row r="59" spans="1:55" x14ac:dyDescent="0.25">
      <c r="A59" s="76" t="s">
        <v>250</v>
      </c>
      <c r="B59" s="99">
        <v>6</v>
      </c>
      <c r="C59" s="99">
        <v>14</v>
      </c>
      <c r="D59" s="99">
        <v>5</v>
      </c>
      <c r="E59" s="99">
        <v>6</v>
      </c>
      <c r="F59" s="99">
        <v>18</v>
      </c>
      <c r="G59" s="99">
        <v>9</v>
      </c>
      <c r="H59" s="99">
        <v>55</v>
      </c>
      <c r="I59" s="99">
        <v>45</v>
      </c>
      <c r="J59" s="99">
        <v>25</v>
      </c>
      <c r="K59" s="99">
        <v>15</v>
      </c>
      <c r="L59" s="99">
        <v>20</v>
      </c>
      <c r="M59" s="99">
        <v>10</v>
      </c>
      <c r="N59" s="99">
        <v>25</v>
      </c>
      <c r="O59" s="99">
        <v>24</v>
      </c>
      <c r="P59" s="99">
        <v>20</v>
      </c>
      <c r="Q59" s="99">
        <v>6</v>
      </c>
      <c r="R59" s="99">
        <v>13</v>
      </c>
      <c r="S59" s="99">
        <v>12</v>
      </c>
      <c r="T59" s="99">
        <v>23</v>
      </c>
      <c r="U59" s="99">
        <v>27</v>
      </c>
      <c r="V59" s="99">
        <v>23</v>
      </c>
      <c r="W59" s="99">
        <v>34</v>
      </c>
      <c r="X59" s="99">
        <v>35</v>
      </c>
      <c r="Y59" s="99">
        <v>20</v>
      </c>
      <c r="Z59" s="99">
        <v>11</v>
      </c>
      <c r="AA59" s="99">
        <v>24</v>
      </c>
      <c r="AB59" s="99">
        <v>12</v>
      </c>
      <c r="AC59" s="99">
        <v>29</v>
      </c>
      <c r="AD59" s="99">
        <v>31</v>
      </c>
      <c r="AE59" s="99">
        <v>25</v>
      </c>
      <c r="AF59" s="99">
        <v>14</v>
      </c>
      <c r="AG59" s="99">
        <v>60</v>
      </c>
      <c r="AH59" s="99">
        <v>50</v>
      </c>
      <c r="AI59" s="99">
        <v>13</v>
      </c>
      <c r="AJ59" s="99">
        <v>30</v>
      </c>
      <c r="AK59" s="99">
        <v>2</v>
      </c>
      <c r="AL59" s="99">
        <v>10</v>
      </c>
      <c r="AM59" s="99">
        <v>22</v>
      </c>
      <c r="AN59" s="99">
        <v>31</v>
      </c>
      <c r="AO59" s="99">
        <v>10</v>
      </c>
      <c r="AP59" s="99">
        <v>52</v>
      </c>
      <c r="AQ59" s="99">
        <v>26</v>
      </c>
      <c r="AR59" s="99">
        <v>20</v>
      </c>
      <c r="AS59" s="96">
        <f t="shared" si="0"/>
        <v>962</v>
      </c>
      <c r="AT59" s="97">
        <f t="shared" si="9"/>
        <v>11544</v>
      </c>
      <c r="AU59" s="86"/>
      <c r="AV59" s="87"/>
      <c r="AW59" s="78"/>
      <c r="AX59" s="77"/>
      <c r="AY59" s="77"/>
      <c r="AZ59" s="77"/>
      <c r="BA59" s="77"/>
      <c r="BB59" s="77"/>
      <c r="BC59" s="77"/>
    </row>
    <row r="60" spans="1:55" x14ac:dyDescent="0.25">
      <c r="A60" s="76" t="s">
        <v>251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3"/>
      <c r="AR60" s="93"/>
      <c r="AS60" s="98">
        <v>8300</v>
      </c>
      <c r="AT60" s="97">
        <v>8300</v>
      </c>
      <c r="AU60" s="86"/>
      <c r="AV60" s="87"/>
      <c r="AW60" s="77"/>
      <c r="AX60" s="77"/>
      <c r="AY60" s="77"/>
      <c r="AZ60" s="77"/>
      <c r="BA60" s="77"/>
      <c r="BB60" s="77"/>
      <c r="BC60" s="77"/>
    </row>
    <row r="61" spans="1:55" x14ac:dyDescent="0.25">
      <c r="A61" s="76" t="s">
        <v>252</v>
      </c>
      <c r="B61" s="95">
        <v>16</v>
      </c>
      <c r="C61" s="95">
        <v>22</v>
      </c>
      <c r="D61" s="95">
        <v>10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8">
        <v>48</v>
      </c>
      <c r="AT61" s="97">
        <v>576</v>
      </c>
      <c r="AU61" s="86"/>
      <c r="AV61" s="87"/>
      <c r="AW61" s="77"/>
      <c r="AX61" s="77"/>
      <c r="AY61" s="77"/>
      <c r="AZ61" s="77"/>
      <c r="BA61" s="77"/>
      <c r="BB61" s="77"/>
      <c r="BC61" s="77"/>
    </row>
    <row r="62" spans="1:55" x14ac:dyDescent="0.25">
      <c r="A62" s="76" t="s">
        <v>253</v>
      </c>
      <c r="B62" s="95">
        <v>8</v>
      </c>
      <c r="C62" s="95">
        <v>15</v>
      </c>
      <c r="D62" s="95">
        <v>6</v>
      </c>
      <c r="E62" s="95">
        <v>8</v>
      </c>
      <c r="F62" s="95">
        <v>55</v>
      </c>
      <c r="G62" s="95">
        <v>16</v>
      </c>
      <c r="H62" s="95">
        <v>108</v>
      </c>
      <c r="I62" s="95">
        <v>92</v>
      </c>
      <c r="J62" s="95">
        <v>55</v>
      </c>
      <c r="K62" s="95">
        <v>29</v>
      </c>
      <c r="L62" s="95">
        <v>31</v>
      </c>
      <c r="M62" s="95">
        <v>24</v>
      </c>
      <c r="N62" s="95">
        <v>76</v>
      </c>
      <c r="O62" s="95">
        <v>64</v>
      </c>
      <c r="P62" s="95">
        <v>48</v>
      </c>
      <c r="Q62" s="95">
        <v>15</v>
      </c>
      <c r="R62" s="95">
        <v>13</v>
      </c>
      <c r="S62" s="95">
        <v>18</v>
      </c>
      <c r="T62" s="95">
        <v>49</v>
      </c>
      <c r="U62" s="95">
        <v>57</v>
      </c>
      <c r="V62" s="95">
        <v>35</v>
      </c>
      <c r="W62" s="95">
        <v>58</v>
      </c>
      <c r="X62" s="95">
        <v>73</v>
      </c>
      <c r="Y62" s="95">
        <v>53</v>
      </c>
      <c r="Z62" s="95">
        <v>37</v>
      </c>
      <c r="AA62" s="95">
        <v>58</v>
      </c>
      <c r="AB62" s="95">
        <v>25</v>
      </c>
      <c r="AC62" s="95">
        <v>75</v>
      </c>
      <c r="AD62" s="95">
        <v>63</v>
      </c>
      <c r="AE62" s="95">
        <v>51</v>
      </c>
      <c r="AF62" s="95">
        <v>24</v>
      </c>
      <c r="AG62" s="95">
        <v>99</v>
      </c>
      <c r="AH62" s="95">
        <v>75</v>
      </c>
      <c r="AI62" s="95">
        <v>23</v>
      </c>
      <c r="AJ62" s="95">
        <v>67</v>
      </c>
      <c r="AK62" s="95">
        <v>4</v>
      </c>
      <c r="AL62" s="95">
        <v>15</v>
      </c>
      <c r="AM62" s="95">
        <v>28</v>
      </c>
      <c r="AN62" s="95">
        <v>61</v>
      </c>
      <c r="AO62" s="95">
        <v>23</v>
      </c>
      <c r="AP62" s="95">
        <v>99</v>
      </c>
      <c r="AQ62" s="95">
        <v>57</v>
      </c>
      <c r="AR62" s="95">
        <v>36</v>
      </c>
      <c r="AS62" s="96">
        <f t="shared" si="0"/>
        <v>1926</v>
      </c>
      <c r="AT62" s="97">
        <f>AS62*12</f>
        <v>23112</v>
      </c>
      <c r="AU62" s="86"/>
      <c r="AV62" s="87"/>
      <c r="AW62" s="78"/>
      <c r="AX62" s="77"/>
      <c r="AY62" s="77"/>
      <c r="AZ62" s="77"/>
      <c r="BA62" s="77"/>
      <c r="BB62" s="77"/>
      <c r="BC62" s="77"/>
    </row>
    <row r="63" spans="1:55" x14ac:dyDescent="0.25">
      <c r="A63" s="76" t="s">
        <v>254</v>
      </c>
      <c r="B63" s="95">
        <v>32</v>
      </c>
      <c r="C63" s="95">
        <v>75</v>
      </c>
      <c r="D63" s="95">
        <v>29</v>
      </c>
      <c r="E63" s="95">
        <v>51</v>
      </c>
      <c r="F63" s="95">
        <v>95</v>
      </c>
      <c r="G63" s="95">
        <v>32</v>
      </c>
      <c r="H63" s="95">
        <v>194</v>
      </c>
      <c r="I63" s="95">
        <v>152</v>
      </c>
      <c r="J63" s="95">
        <v>80</v>
      </c>
      <c r="K63" s="95">
        <v>50</v>
      </c>
      <c r="L63" s="95">
        <v>55</v>
      </c>
      <c r="M63" s="95">
        <v>42</v>
      </c>
      <c r="N63" s="95">
        <v>122</v>
      </c>
      <c r="O63" s="95">
        <v>105</v>
      </c>
      <c r="P63" s="95">
        <v>85</v>
      </c>
      <c r="Q63" s="95">
        <v>15</v>
      </c>
      <c r="R63" s="95">
        <v>35</v>
      </c>
      <c r="S63" s="95">
        <v>32</v>
      </c>
      <c r="T63" s="95">
        <v>65</v>
      </c>
      <c r="U63" s="95">
        <v>81</v>
      </c>
      <c r="V63" s="95">
        <v>55</v>
      </c>
      <c r="W63" s="95">
        <v>78</v>
      </c>
      <c r="X63" s="95">
        <v>99</v>
      </c>
      <c r="Y63" s="95">
        <v>70</v>
      </c>
      <c r="Z63" s="95">
        <v>50</v>
      </c>
      <c r="AA63" s="95">
        <f>'QUINZENAL (1) CARD.1+2'!AB18+'QUINZENAL (2) CARD. 3+4'!AB18</f>
        <v>49</v>
      </c>
      <c r="AB63" s="95">
        <v>51</v>
      </c>
      <c r="AC63" s="95">
        <v>59</v>
      </c>
      <c r="AD63" s="95">
        <v>79</v>
      </c>
      <c r="AE63" s="95">
        <v>65</v>
      </c>
      <c r="AF63" s="95">
        <v>42</v>
      </c>
      <c r="AG63" s="95">
        <v>112</v>
      </c>
      <c r="AH63" s="95">
        <v>98</v>
      </c>
      <c r="AI63" s="95">
        <v>25</v>
      </c>
      <c r="AJ63" s="95">
        <v>75</v>
      </c>
      <c r="AK63" s="95">
        <v>6</v>
      </c>
      <c r="AL63" s="95">
        <v>15</v>
      </c>
      <c r="AM63" s="95">
        <v>41</v>
      </c>
      <c r="AN63" s="95">
        <v>75</v>
      </c>
      <c r="AO63" s="95">
        <v>22</v>
      </c>
      <c r="AP63" s="95">
        <v>112</v>
      </c>
      <c r="AQ63" s="95">
        <v>61</v>
      </c>
      <c r="AR63" s="95">
        <v>42</v>
      </c>
      <c r="AS63" s="96">
        <f t="shared" si="0"/>
        <v>2808</v>
      </c>
      <c r="AT63" s="97">
        <f t="shared" ref="AT63:AT81" si="10">AS63*12</f>
        <v>33696</v>
      </c>
      <c r="AU63" s="86"/>
      <c r="AV63" s="87"/>
      <c r="AW63" s="78"/>
      <c r="AX63" s="77"/>
      <c r="AY63" s="77"/>
      <c r="AZ63" s="77"/>
      <c r="BA63" s="77"/>
      <c r="BB63" s="77"/>
      <c r="BC63" s="77"/>
    </row>
    <row r="64" spans="1:55" x14ac:dyDescent="0.25">
      <c r="A64" s="76" t="s">
        <v>255</v>
      </c>
      <c r="B64" s="95">
        <v>5</v>
      </c>
      <c r="C64" s="95">
        <v>9</v>
      </c>
      <c r="D64" s="95">
        <v>5</v>
      </c>
      <c r="E64" s="95">
        <v>16</v>
      </c>
      <c r="F64" s="95">
        <v>27</v>
      </c>
      <c r="G64" s="95">
        <f>'SEMANAL 1'!H26+'SEMANAL 2 '!H26+'SEMANAL 3'!H26+'SEMANAL 4'!H26</f>
        <v>0</v>
      </c>
      <c r="H64" s="95">
        <f>'SEMANAL 1'!I26+'SEMANAL 2 '!I26+'SEMANAL 3'!I26+'SEMANAL 4'!I26</f>
        <v>0</v>
      </c>
      <c r="I64" s="95">
        <f>'SEMANAL 1'!J26+'SEMANAL 2 '!J26+'SEMANAL 3'!J26+'SEMANAL 4'!J26</f>
        <v>0</v>
      </c>
      <c r="J64" s="95">
        <f>'SEMANAL 1'!K26+'SEMANAL 2 '!K26+'SEMANAL 3'!K26+'SEMANAL 4'!K26</f>
        <v>0</v>
      </c>
      <c r="K64" s="95">
        <f>'SEMANAL 1'!L26+'SEMANAL 2 '!L26+'SEMANAL 3'!L26+'SEMANAL 4'!L26</f>
        <v>0</v>
      </c>
      <c r="L64" s="95">
        <f>'SEMANAL 1'!M26+'SEMANAL 2 '!M26+'SEMANAL 3'!M26+'SEMANAL 4'!M26</f>
        <v>0</v>
      </c>
      <c r="M64" s="95">
        <f>'SEMANAL 1'!N26+'SEMANAL 2 '!N26+'SEMANAL 3'!N26+'SEMANAL 4'!N26</f>
        <v>0</v>
      </c>
      <c r="N64" s="95">
        <f>'SEMANAL 1'!O26+'SEMANAL 2 '!O26+'SEMANAL 3'!O26+'SEMANAL 4'!O26</f>
        <v>0</v>
      </c>
      <c r="O64" s="95">
        <f>'SEMANAL 1'!P26+'SEMANAL 2 '!P26+'SEMANAL 3'!P26+'SEMANAL 4'!P26</f>
        <v>0</v>
      </c>
      <c r="P64" s="95">
        <f>'SEMANAL 1'!Q26+'SEMANAL 2 '!Q26+'SEMANAL 3'!Q26+'SEMANAL 4'!Q26</f>
        <v>0</v>
      </c>
      <c r="Q64" s="95">
        <f>'SEMANAL 1'!R26+'SEMANAL 2 '!R26+'SEMANAL 3'!R26+'SEMANAL 4'!R26</f>
        <v>0</v>
      </c>
      <c r="R64" s="95">
        <f>'SEMANAL 1'!S26+'SEMANAL 2 '!S26+'SEMANAL 3'!S26+'SEMANAL 4'!S26</f>
        <v>0</v>
      </c>
      <c r="S64" s="95">
        <f>'SEMANAL 1'!T26+'SEMANAL 2 '!T26+'SEMANAL 3'!T26+'SEMANAL 4'!T26</f>
        <v>0</v>
      </c>
      <c r="T64" s="95">
        <f>'SEMANAL 1'!U26+'SEMANAL 2 '!U26+'SEMANAL 3'!U26+'SEMANAL 4'!U26</f>
        <v>0</v>
      </c>
      <c r="U64" s="95">
        <f>'SEMANAL 1'!V26+'SEMANAL 2 '!V26+'SEMANAL 3'!V26+'SEMANAL 4'!V26</f>
        <v>0</v>
      </c>
      <c r="V64" s="95">
        <f>'SEMANAL 1'!W26+'SEMANAL 2 '!W26+'SEMANAL 3'!W26+'SEMANAL 4'!W26</f>
        <v>0</v>
      </c>
      <c r="W64" s="95">
        <f>'SEMANAL 1'!X26+'SEMANAL 2 '!X26+'SEMANAL 3'!X26+'SEMANAL 4'!X26</f>
        <v>0</v>
      </c>
      <c r="X64" s="95">
        <f>'SEMANAL 1'!Y26+'SEMANAL 2 '!Y26+'SEMANAL 3'!Y26+'SEMANAL 4'!Y26</f>
        <v>0</v>
      </c>
      <c r="Y64" s="95">
        <f>'SEMANAL 1'!Z26+'SEMANAL 2 '!Z26+'SEMANAL 3'!Z26+'SEMANAL 4'!Z26</f>
        <v>0</v>
      </c>
      <c r="Z64" s="95">
        <f>'SEMANAL 1'!AA26+'SEMANAL 2 '!AA26+'SEMANAL 3'!AA26+'SEMANAL 4'!AA26</f>
        <v>0</v>
      </c>
      <c r="AA64" s="95">
        <f>'SEMANAL 1'!AB26+'SEMANAL 2 '!AB26+'SEMANAL 3'!AB26+'SEMANAL 4'!AB26</f>
        <v>0</v>
      </c>
      <c r="AB64" s="95">
        <f>'SEMANAL 1'!AC26+'SEMANAL 2 '!AC26+'SEMANAL 3'!AC26+'SEMANAL 4'!AC26</f>
        <v>0</v>
      </c>
      <c r="AC64" s="95">
        <f>'SEMANAL 1'!AD26+'SEMANAL 2 '!AD26+'SEMANAL 3'!AD26+'SEMANAL 4'!AD26</f>
        <v>0</v>
      </c>
      <c r="AD64" s="95">
        <f>'SEMANAL 1'!AE26+'SEMANAL 2 '!AE26+'SEMANAL 3'!AE26+'SEMANAL 4'!AE26</f>
        <v>0</v>
      </c>
      <c r="AE64" s="95">
        <f>'SEMANAL 1'!AF26+'SEMANAL 2 '!AF26+'SEMANAL 3'!AF26+'SEMANAL 4'!AF26</f>
        <v>0</v>
      </c>
      <c r="AF64" s="95">
        <f>'SEMANAL 1'!AG26+'SEMANAL 2 '!AG26+'SEMANAL 3'!AG26+'SEMANAL 4'!AG26</f>
        <v>0</v>
      </c>
      <c r="AG64" s="95">
        <f>'SEMANAL 1'!AH26+'SEMANAL 2 '!AH26+'SEMANAL 3'!AH26+'SEMANAL 4'!AH26</f>
        <v>0</v>
      </c>
      <c r="AH64" s="95">
        <f>'SEMANAL 1'!AI26+'SEMANAL 2 '!AI26+'SEMANAL 3'!AI26+'SEMANAL 4'!AI26</f>
        <v>0</v>
      </c>
      <c r="AI64" s="95">
        <f>'SEMANAL 1'!AJ26+'SEMANAL 2 '!AJ26+'SEMANAL 3'!AJ26+'SEMANAL 4'!AJ26</f>
        <v>0</v>
      </c>
      <c r="AJ64" s="95">
        <f>'SEMANAL 1'!AK26+'SEMANAL 2 '!AK26+'SEMANAL 3'!AK26+'SEMANAL 4'!AK26</f>
        <v>0</v>
      </c>
      <c r="AK64" s="95">
        <f>'SEMANAL 1'!AL26+'SEMANAL 2 '!AL26+'SEMANAL 3'!AL26+'SEMANAL 4'!AL26</f>
        <v>0</v>
      </c>
      <c r="AL64" s="95">
        <f>'SEMANAL 1'!AM26+'SEMANAL 2 '!AM26+'SEMANAL 3'!AM26+'SEMANAL 4'!AM26</f>
        <v>0</v>
      </c>
      <c r="AM64" s="95">
        <f>'SEMANAL 1'!AN26+'SEMANAL 2 '!AN26+'SEMANAL 3'!AN26+'SEMANAL 4'!AN26</f>
        <v>0</v>
      </c>
      <c r="AN64" s="95">
        <f>'SEMANAL 1'!AO26+'SEMANAL 2 '!AO26+'SEMANAL 3'!AO26+'SEMANAL 4'!AO26</f>
        <v>0</v>
      </c>
      <c r="AO64" s="95">
        <f>'SEMANAL 1'!AP26+'SEMANAL 2 '!AP26+'SEMANAL 3'!AP26+'SEMANAL 4'!AP26</f>
        <v>0</v>
      </c>
      <c r="AP64" s="95">
        <f>'SEMANAL 1'!AQ26+'SEMANAL 2 '!AQ26+'SEMANAL 3'!AQ26+'SEMANAL 4'!AQ26</f>
        <v>0</v>
      </c>
      <c r="AQ64" s="95">
        <f>'SEMANAL 1'!AR26+'SEMANAL 2 '!AR26+'SEMANAL 3'!AR26+'SEMANAL 4'!AR26</f>
        <v>0</v>
      </c>
      <c r="AR64" s="95">
        <f>'SEMANAL 1'!AS26+'SEMANAL 2 '!AS26+'SEMANAL 3'!AS26+'SEMANAL 4'!AS26</f>
        <v>0</v>
      </c>
      <c r="AS64" s="96">
        <f t="shared" si="0"/>
        <v>62</v>
      </c>
      <c r="AT64" s="97">
        <f t="shared" si="10"/>
        <v>744</v>
      </c>
      <c r="AU64" s="86"/>
      <c r="AV64" s="87"/>
      <c r="AW64" s="78"/>
      <c r="AX64" s="77"/>
      <c r="AY64" s="77"/>
      <c r="AZ64" s="77"/>
      <c r="BA64" s="77"/>
      <c r="BB64" s="77"/>
      <c r="BC64" s="77"/>
    </row>
    <row r="65" spans="1:55" x14ac:dyDescent="0.25">
      <c r="A65" s="76" t="s">
        <v>256</v>
      </c>
      <c r="B65" s="95">
        <v>24</v>
      </c>
      <c r="C65" s="95">
        <v>54</v>
      </c>
      <c r="D65" s="95">
        <v>19</v>
      </c>
      <c r="E65" s="95">
        <v>16</v>
      </c>
      <c r="F65" s="95">
        <v>55</v>
      </c>
      <c r="G65" s="95">
        <v>19</v>
      </c>
      <c r="H65" s="95">
        <v>107</v>
      </c>
      <c r="I65" s="95">
        <v>82</v>
      </c>
      <c r="J65" s="95">
        <v>56</v>
      </c>
      <c r="K65" s="95">
        <v>30</v>
      </c>
      <c r="L65" s="95">
        <v>39</v>
      </c>
      <c r="M65" s="95">
        <v>24</v>
      </c>
      <c r="N65" s="95">
        <v>72</v>
      </c>
      <c r="O65" s="95">
        <v>62</v>
      </c>
      <c r="P65" s="95">
        <v>49</v>
      </c>
      <c r="Q65" s="95">
        <v>8</v>
      </c>
      <c r="R65" s="95">
        <v>21</v>
      </c>
      <c r="S65" s="95">
        <v>19</v>
      </c>
      <c r="T65" s="95">
        <v>43</v>
      </c>
      <c r="U65" s="95">
        <v>53</v>
      </c>
      <c r="V65" s="95">
        <v>43</v>
      </c>
      <c r="W65" s="95">
        <v>62</v>
      </c>
      <c r="X65" s="95">
        <v>71</v>
      </c>
      <c r="Y65" s="95">
        <v>49</v>
      </c>
      <c r="Z65" s="95">
        <v>32</v>
      </c>
      <c r="AA65" s="95">
        <v>53</v>
      </c>
      <c r="AB65" s="95">
        <v>25</v>
      </c>
      <c r="AC65" s="95">
        <v>71</v>
      </c>
      <c r="AD65" s="95">
        <v>65</v>
      </c>
      <c r="AE65" s="95">
        <v>50</v>
      </c>
      <c r="AF65" s="95">
        <v>23</v>
      </c>
      <c r="AG65" s="95">
        <v>94</v>
      </c>
      <c r="AH65" s="95">
        <v>84</v>
      </c>
      <c r="AI65" s="95">
        <v>19</v>
      </c>
      <c r="AJ65" s="95">
        <v>58</v>
      </c>
      <c r="AK65" s="95">
        <v>4</v>
      </c>
      <c r="AL65" s="95">
        <v>10</v>
      </c>
      <c r="AM65" s="95">
        <v>33</v>
      </c>
      <c r="AN65" s="95">
        <v>57</v>
      </c>
      <c r="AO65" s="95">
        <v>15</v>
      </c>
      <c r="AP65" s="95">
        <v>89</v>
      </c>
      <c r="AQ65" s="95">
        <v>49</v>
      </c>
      <c r="AR65" s="95">
        <v>31</v>
      </c>
      <c r="AS65" s="96">
        <f t="shared" si="0"/>
        <v>1939</v>
      </c>
      <c r="AT65" s="97">
        <f t="shared" si="10"/>
        <v>23268</v>
      </c>
      <c r="AU65" s="86"/>
      <c r="AV65" s="87"/>
      <c r="AW65" s="78"/>
      <c r="AX65" s="77"/>
      <c r="AY65" s="77"/>
      <c r="AZ65" s="77"/>
      <c r="BA65" s="77"/>
      <c r="BB65" s="77"/>
      <c r="BC65" s="77"/>
    </row>
    <row r="66" spans="1:55" x14ac:dyDescent="0.25">
      <c r="A66" s="76" t="s">
        <v>257</v>
      </c>
      <c r="B66" s="95">
        <v>0</v>
      </c>
      <c r="C66" s="95">
        <v>0</v>
      </c>
      <c r="D66" s="95">
        <v>0</v>
      </c>
      <c r="E66" s="95">
        <v>21</v>
      </c>
      <c r="F66" s="95">
        <v>66</v>
      </c>
      <c r="G66" s="95">
        <v>32</v>
      </c>
      <c r="H66" s="95">
        <v>190</v>
      </c>
      <c r="I66" s="95">
        <v>155</v>
      </c>
      <c r="J66" s="95">
        <v>78</v>
      </c>
      <c r="K66" s="95">
        <v>46</v>
      </c>
      <c r="L66" s="95">
        <v>48</v>
      </c>
      <c r="M66" s="95">
        <v>43</v>
      </c>
      <c r="N66" s="95">
        <v>109</v>
      </c>
      <c r="O66" s="95">
        <v>98</v>
      </c>
      <c r="P66" s="95">
        <v>85</v>
      </c>
      <c r="Q66" s="95">
        <v>12</v>
      </c>
      <c r="R66" s="95">
        <v>35</v>
      </c>
      <c r="S66" s="95">
        <v>27</v>
      </c>
      <c r="T66" s="95">
        <v>75</v>
      </c>
      <c r="U66" s="95">
        <v>95</v>
      </c>
      <c r="V66" s="95">
        <v>54</v>
      </c>
      <c r="W66" s="95">
        <v>96</v>
      </c>
      <c r="X66" s="95">
        <v>105</v>
      </c>
      <c r="Y66" s="95">
        <v>79</v>
      </c>
      <c r="Z66" s="95">
        <v>58</v>
      </c>
      <c r="AA66" s="95">
        <v>99</v>
      </c>
      <c r="AB66" s="95">
        <v>49</v>
      </c>
      <c r="AC66" s="95">
        <v>11</v>
      </c>
      <c r="AD66" s="95">
        <v>109</v>
      </c>
      <c r="AE66" s="95">
        <v>101</v>
      </c>
      <c r="AF66" s="95">
        <v>28</v>
      </c>
      <c r="AG66" s="95">
        <v>158</v>
      </c>
      <c r="AH66" s="95">
        <v>130</v>
      </c>
      <c r="AI66" s="95">
        <v>35</v>
      </c>
      <c r="AJ66" s="95">
        <v>105</v>
      </c>
      <c r="AK66" s="95">
        <v>8</v>
      </c>
      <c r="AL66" s="95">
        <v>25</v>
      </c>
      <c r="AM66" s="95">
        <v>70</v>
      </c>
      <c r="AN66" s="95">
        <v>91</v>
      </c>
      <c r="AO66" s="95">
        <v>28</v>
      </c>
      <c r="AP66" s="95">
        <v>140</v>
      </c>
      <c r="AQ66" s="95">
        <v>95</v>
      </c>
      <c r="AR66" s="95">
        <v>65</v>
      </c>
      <c r="AS66" s="96">
        <f t="shared" si="0"/>
        <v>2954</v>
      </c>
      <c r="AT66" s="97">
        <f t="shared" si="10"/>
        <v>35448</v>
      </c>
      <c r="AU66" s="86"/>
      <c r="AV66" s="87"/>
      <c r="AW66" s="78"/>
      <c r="AX66" s="77"/>
      <c r="AY66" s="77"/>
      <c r="AZ66" s="77"/>
      <c r="BA66" s="77"/>
      <c r="BB66" s="77"/>
      <c r="BC66" s="77"/>
    </row>
    <row r="67" spans="1:55" x14ac:dyDescent="0.25">
      <c r="A67" s="76" t="s">
        <v>258</v>
      </c>
      <c r="B67" s="95">
        <v>23</v>
      </c>
      <c r="C67" s="95">
        <v>47</v>
      </c>
      <c r="D67" s="95">
        <v>21</v>
      </c>
      <c r="E67" s="95">
        <v>24</v>
      </c>
      <c r="F67" s="95">
        <v>85</v>
      </c>
      <c r="G67" s="95">
        <v>28</v>
      </c>
      <c r="H67" s="95">
        <v>195</v>
      </c>
      <c r="I67" s="95">
        <v>172</v>
      </c>
      <c r="J67" s="95">
        <v>83</v>
      </c>
      <c r="K67" s="95">
        <v>72</v>
      </c>
      <c r="L67" s="95">
        <v>71</v>
      </c>
      <c r="M67" s="95">
        <v>42</v>
      </c>
      <c r="N67" s="95">
        <v>155</v>
      </c>
      <c r="O67" s="95">
        <v>132</v>
      </c>
      <c r="P67" s="95">
        <v>108</v>
      </c>
      <c r="Q67" s="95">
        <v>20</v>
      </c>
      <c r="R67" s="95">
        <v>40</v>
      </c>
      <c r="S67" s="95">
        <v>31</v>
      </c>
      <c r="T67" s="95">
        <v>88</v>
      </c>
      <c r="U67" s="95">
        <v>120</v>
      </c>
      <c r="V67" s="95">
        <v>48</v>
      </c>
      <c r="W67" s="95">
        <v>92</v>
      </c>
      <c r="X67" s="95">
        <v>140</v>
      </c>
      <c r="Y67" s="95">
        <v>118</v>
      </c>
      <c r="Z67" s="95">
        <v>97</v>
      </c>
      <c r="AA67" s="95">
        <v>100</v>
      </c>
      <c r="AB67" s="95">
        <v>95</v>
      </c>
      <c r="AC67" s="95">
        <v>115</v>
      </c>
      <c r="AD67" s="95">
        <v>138</v>
      </c>
      <c r="AE67" s="95">
        <v>109</v>
      </c>
      <c r="AF67" s="95">
        <v>60</v>
      </c>
      <c r="AG67" s="95">
        <v>190</v>
      </c>
      <c r="AH67" s="95">
        <v>174</v>
      </c>
      <c r="AI67" s="95">
        <v>28</v>
      </c>
      <c r="AJ67" s="95">
        <v>106</v>
      </c>
      <c r="AK67" s="95">
        <v>8</v>
      </c>
      <c r="AL67" s="95">
        <v>19</v>
      </c>
      <c r="AM67" s="95">
        <v>68</v>
      </c>
      <c r="AN67" s="95">
        <v>120</v>
      </c>
      <c r="AO67" s="95">
        <v>18</v>
      </c>
      <c r="AP67" s="95">
        <v>170</v>
      </c>
      <c r="AQ67" s="95">
        <v>92</v>
      </c>
      <c r="AR67" s="95">
        <v>62</v>
      </c>
      <c r="AS67" s="96">
        <f t="shared" ref="AS67:AS79" si="11">SUM(B67:AR67)</f>
        <v>3724</v>
      </c>
      <c r="AT67" s="97">
        <f t="shared" si="10"/>
        <v>44688</v>
      </c>
      <c r="AU67" s="86"/>
      <c r="AV67" s="87"/>
      <c r="AW67" s="78"/>
      <c r="AX67" s="77"/>
      <c r="AY67" s="77"/>
      <c r="AZ67" s="77"/>
      <c r="BA67" s="77"/>
      <c r="BB67" s="77"/>
      <c r="BC67" s="77"/>
    </row>
    <row r="68" spans="1:55" x14ac:dyDescent="0.25">
      <c r="A68" s="76" t="s">
        <v>259</v>
      </c>
      <c r="B68" s="93">
        <v>5</v>
      </c>
      <c r="C68" s="93">
        <v>11</v>
      </c>
      <c r="D68" s="93">
        <v>4</v>
      </c>
      <c r="E68" s="93">
        <v>12</v>
      </c>
      <c r="F68" s="93">
        <v>55</v>
      </c>
      <c r="G68" s="93">
        <v>22</v>
      </c>
      <c r="H68" s="93">
        <v>80</v>
      </c>
      <c r="I68" s="93">
        <v>70</v>
      </c>
      <c r="J68" s="93">
        <v>50</v>
      </c>
      <c r="K68" s="93">
        <v>32</v>
      </c>
      <c r="L68" s="93">
        <v>40</v>
      </c>
      <c r="M68" s="93">
        <v>34</v>
      </c>
      <c r="N68" s="93">
        <v>65</v>
      </c>
      <c r="O68" s="93">
        <v>57</v>
      </c>
      <c r="P68" s="93">
        <v>44</v>
      </c>
      <c r="Q68" s="93">
        <v>9</v>
      </c>
      <c r="R68" s="93">
        <v>24</v>
      </c>
      <c r="S68" s="93">
        <v>22</v>
      </c>
      <c r="T68" s="93">
        <v>38</v>
      </c>
      <c r="U68" s="93">
        <v>40</v>
      </c>
      <c r="V68" s="93">
        <v>39</v>
      </c>
      <c r="W68" s="93">
        <v>49</v>
      </c>
      <c r="X68" s="93">
        <v>40</v>
      </c>
      <c r="Y68" s="93">
        <v>32</v>
      </c>
      <c r="Z68" s="93">
        <v>26</v>
      </c>
      <c r="AA68" s="93">
        <v>51</v>
      </c>
      <c r="AB68" s="93">
        <v>20</v>
      </c>
      <c r="AC68" s="93">
        <v>50</v>
      </c>
      <c r="AD68" s="93">
        <v>28</v>
      </c>
      <c r="AE68" s="93">
        <v>38</v>
      </c>
      <c r="AF68" s="93">
        <v>25</v>
      </c>
      <c r="AG68" s="93">
        <v>62</v>
      </c>
      <c r="AH68" s="93">
        <v>53</v>
      </c>
      <c r="AI68" s="93">
        <v>22</v>
      </c>
      <c r="AJ68" s="93">
        <v>30</v>
      </c>
      <c r="AK68" s="93">
        <v>5</v>
      </c>
      <c r="AL68" s="93">
        <v>15</v>
      </c>
      <c r="AM68" s="93">
        <v>30</v>
      </c>
      <c r="AN68" s="93">
        <v>42</v>
      </c>
      <c r="AO68" s="93">
        <v>16</v>
      </c>
      <c r="AP68" s="93">
        <v>55</v>
      </c>
      <c r="AQ68" s="93">
        <v>47</v>
      </c>
      <c r="AR68" s="93">
        <v>32</v>
      </c>
      <c r="AS68" s="96">
        <f t="shared" si="11"/>
        <v>1521</v>
      </c>
      <c r="AT68" s="97">
        <f t="shared" si="10"/>
        <v>18252</v>
      </c>
      <c r="AU68" s="86"/>
      <c r="AV68" s="87"/>
      <c r="AW68" s="78"/>
      <c r="AX68" s="77"/>
      <c r="AY68" s="77"/>
      <c r="AZ68" s="77"/>
      <c r="BA68" s="77"/>
      <c r="BB68" s="77"/>
      <c r="BC68" s="77"/>
    </row>
    <row r="69" spans="1:55" x14ac:dyDescent="0.25">
      <c r="A69" s="76" t="s">
        <v>260</v>
      </c>
      <c r="B69" s="95">
        <v>3</v>
      </c>
      <c r="C69" s="95">
        <v>4</v>
      </c>
      <c r="D69" s="95">
        <v>2</v>
      </c>
      <c r="E69" s="95">
        <v>3</v>
      </c>
      <c r="F69" s="95">
        <v>8</v>
      </c>
      <c r="G69" s="95">
        <v>5</v>
      </c>
      <c r="H69" s="95">
        <v>11</v>
      </c>
      <c r="I69" s="95">
        <v>8</v>
      </c>
      <c r="J69" s="95">
        <v>3</v>
      </c>
      <c r="K69" s="95">
        <v>3</v>
      </c>
      <c r="L69" s="95">
        <v>4</v>
      </c>
      <c r="M69" s="95">
        <v>5</v>
      </c>
      <c r="N69" s="95">
        <v>6</v>
      </c>
      <c r="O69" s="95">
        <v>6</v>
      </c>
      <c r="P69" s="95">
        <v>6</v>
      </c>
      <c r="Q69" s="95">
        <v>4</v>
      </c>
      <c r="R69" s="95">
        <v>5</v>
      </c>
      <c r="S69" s="95">
        <v>5</v>
      </c>
      <c r="T69" s="95">
        <v>6</v>
      </c>
      <c r="U69" s="95">
        <v>7</v>
      </c>
      <c r="V69" s="95">
        <v>6</v>
      </c>
      <c r="W69" s="95">
        <v>6</v>
      </c>
      <c r="X69" s="95">
        <v>6</v>
      </c>
      <c r="Y69" s="95">
        <v>6</v>
      </c>
      <c r="Z69" s="95">
        <v>6</v>
      </c>
      <c r="AA69" s="95">
        <v>7</v>
      </c>
      <c r="AB69" s="95">
        <v>6</v>
      </c>
      <c r="AC69" s="95">
        <v>7</v>
      </c>
      <c r="AD69" s="95">
        <v>7</v>
      </c>
      <c r="AE69" s="95">
        <v>6</v>
      </c>
      <c r="AF69" s="95">
        <v>4</v>
      </c>
      <c r="AG69" s="95">
        <v>8</v>
      </c>
      <c r="AH69" s="95">
        <v>8</v>
      </c>
      <c r="AI69" s="95">
        <v>5</v>
      </c>
      <c r="AJ69" s="95">
        <v>6</v>
      </c>
      <c r="AK69" s="95">
        <v>5</v>
      </c>
      <c r="AL69" s="95">
        <v>3</v>
      </c>
      <c r="AM69" s="95">
        <v>4</v>
      </c>
      <c r="AN69" s="95">
        <v>6</v>
      </c>
      <c r="AO69" s="95">
        <v>3</v>
      </c>
      <c r="AP69" s="95">
        <v>7</v>
      </c>
      <c r="AQ69" s="95">
        <v>6</v>
      </c>
      <c r="AR69" s="95">
        <v>5</v>
      </c>
      <c r="AS69" s="96">
        <f t="shared" si="11"/>
        <v>237</v>
      </c>
      <c r="AT69" s="97">
        <f t="shared" si="10"/>
        <v>2844</v>
      </c>
      <c r="AU69" s="86"/>
      <c r="AV69" s="87"/>
      <c r="AW69" s="78"/>
      <c r="AX69" s="77"/>
      <c r="AY69" s="77"/>
      <c r="AZ69" s="77"/>
      <c r="BA69" s="77"/>
      <c r="BB69" s="77"/>
      <c r="BC69" s="77"/>
    </row>
    <row r="70" spans="1:55" x14ac:dyDescent="0.25">
      <c r="A70" s="76" t="s">
        <v>261</v>
      </c>
      <c r="B70" s="95">
        <v>5</v>
      </c>
      <c r="C70" s="95">
        <v>10</v>
      </c>
      <c r="D70" s="95">
        <v>6</v>
      </c>
      <c r="E70" s="95">
        <v>5</v>
      </c>
      <c r="F70" s="95">
        <v>14</v>
      </c>
      <c r="G70" s="95">
        <v>12</v>
      </c>
      <c r="H70" s="95">
        <v>17</v>
      </c>
      <c r="I70" s="95">
        <v>15</v>
      </c>
      <c r="J70" s="95">
        <v>16</v>
      </c>
      <c r="K70" s="95">
        <v>11</v>
      </c>
      <c r="L70" s="95">
        <v>15</v>
      </c>
      <c r="M70" s="95">
        <v>10</v>
      </c>
      <c r="N70" s="95">
        <v>15</v>
      </c>
      <c r="O70" s="95">
        <v>13</v>
      </c>
      <c r="P70" s="95">
        <v>14</v>
      </c>
      <c r="Q70" s="95">
        <v>9</v>
      </c>
      <c r="R70" s="95">
        <v>9</v>
      </c>
      <c r="S70" s="95">
        <v>12</v>
      </c>
      <c r="T70" s="95">
        <v>16</v>
      </c>
      <c r="U70" s="95">
        <v>19</v>
      </c>
      <c r="V70" s="95">
        <v>11</v>
      </c>
      <c r="W70" s="95">
        <v>15</v>
      </c>
      <c r="X70" s="95">
        <v>18</v>
      </c>
      <c r="Y70" s="95">
        <v>15</v>
      </c>
      <c r="Z70" s="95">
        <v>15</v>
      </c>
      <c r="AA70" s="95">
        <v>17</v>
      </c>
      <c r="AB70" s="95">
        <v>15</v>
      </c>
      <c r="AC70" s="95">
        <v>17</v>
      </c>
      <c r="AD70" s="95">
        <v>19</v>
      </c>
      <c r="AE70" s="95">
        <v>20</v>
      </c>
      <c r="AF70" s="95">
        <v>14</v>
      </c>
      <c r="AG70" s="95">
        <v>21</v>
      </c>
      <c r="AH70" s="95">
        <v>19</v>
      </c>
      <c r="AI70" s="95">
        <v>9</v>
      </c>
      <c r="AJ70" s="95">
        <v>18</v>
      </c>
      <c r="AK70" s="95">
        <v>4</v>
      </c>
      <c r="AL70" s="95">
        <v>7</v>
      </c>
      <c r="AM70" s="95">
        <v>13</v>
      </c>
      <c r="AN70" s="95">
        <v>17</v>
      </c>
      <c r="AO70" s="95">
        <v>6</v>
      </c>
      <c r="AP70" s="95">
        <v>24</v>
      </c>
      <c r="AQ70" s="95">
        <v>15</v>
      </c>
      <c r="AR70" s="95">
        <v>5</v>
      </c>
      <c r="AS70" s="96">
        <f t="shared" si="11"/>
        <v>577</v>
      </c>
      <c r="AT70" s="97">
        <f>AS70*12</f>
        <v>6924</v>
      </c>
      <c r="AU70" s="86"/>
      <c r="AV70" s="87"/>
      <c r="AW70" s="78"/>
      <c r="AX70" s="77"/>
      <c r="AY70" s="77"/>
      <c r="AZ70" s="77"/>
      <c r="BA70" s="77"/>
      <c r="BB70" s="77"/>
      <c r="BC70" s="77"/>
    </row>
    <row r="71" spans="1:55" x14ac:dyDescent="0.25">
      <c r="A71" s="76" t="s">
        <v>262</v>
      </c>
      <c r="B71" s="93">
        <v>3</v>
      </c>
      <c r="C71" s="93">
        <v>7</v>
      </c>
      <c r="D71" s="93">
        <v>3</v>
      </c>
      <c r="E71" s="93">
        <v>2</v>
      </c>
      <c r="F71" s="93">
        <v>6</v>
      </c>
      <c r="G71" s="93">
        <v>3</v>
      </c>
      <c r="H71" s="93">
        <v>19</v>
      </c>
      <c r="I71" s="93">
        <v>15</v>
      </c>
      <c r="J71" s="93">
        <v>7</v>
      </c>
      <c r="K71" s="93">
        <v>4</v>
      </c>
      <c r="L71" s="93">
        <v>5</v>
      </c>
      <c r="M71" s="93">
        <v>4</v>
      </c>
      <c r="N71" s="93">
        <v>10</v>
      </c>
      <c r="O71" s="93">
        <v>9</v>
      </c>
      <c r="P71" s="93">
        <v>7</v>
      </c>
      <c r="Q71" s="93">
        <v>2</v>
      </c>
      <c r="R71" s="93">
        <v>3</v>
      </c>
      <c r="S71" s="93">
        <v>3</v>
      </c>
      <c r="T71" s="93">
        <v>6</v>
      </c>
      <c r="U71" s="93">
        <v>8</v>
      </c>
      <c r="V71" s="93">
        <v>5</v>
      </c>
      <c r="W71" s="93">
        <v>8</v>
      </c>
      <c r="X71" s="93">
        <v>10</v>
      </c>
      <c r="Y71" s="93">
        <v>7</v>
      </c>
      <c r="Z71" s="93">
        <v>5</v>
      </c>
      <c r="AA71" s="93">
        <v>8</v>
      </c>
      <c r="AB71" s="93">
        <v>4</v>
      </c>
      <c r="AC71" s="93">
        <v>10</v>
      </c>
      <c r="AD71" s="93">
        <v>10</v>
      </c>
      <c r="AE71" s="93">
        <v>7</v>
      </c>
      <c r="AF71" s="93">
        <v>3</v>
      </c>
      <c r="AG71" s="93">
        <v>15</v>
      </c>
      <c r="AH71" s="93">
        <v>12</v>
      </c>
      <c r="AI71" s="93">
        <v>3</v>
      </c>
      <c r="AJ71" s="93">
        <v>8</v>
      </c>
      <c r="AK71" s="93">
        <v>2</v>
      </c>
      <c r="AL71" s="93">
        <v>3</v>
      </c>
      <c r="AM71" s="93">
        <v>5</v>
      </c>
      <c r="AN71" s="93">
        <v>8</v>
      </c>
      <c r="AO71" s="93">
        <v>2</v>
      </c>
      <c r="AP71" s="93">
        <v>12</v>
      </c>
      <c r="AQ71" s="93">
        <v>8</v>
      </c>
      <c r="AR71" s="93">
        <v>6</v>
      </c>
      <c r="AS71" s="96">
        <f t="shared" si="11"/>
        <v>287</v>
      </c>
      <c r="AT71" s="97">
        <f t="shared" si="10"/>
        <v>3444</v>
      </c>
      <c r="AU71" s="86"/>
      <c r="AV71" s="87"/>
      <c r="AW71" s="78"/>
      <c r="AX71" s="77"/>
      <c r="AY71" s="77"/>
      <c r="AZ71" s="77"/>
      <c r="BA71" s="77"/>
      <c r="BB71" s="77"/>
      <c r="BC71" s="77"/>
    </row>
    <row r="72" spans="1:55" x14ac:dyDescent="0.25">
      <c r="A72" s="76" t="s">
        <v>263</v>
      </c>
      <c r="B72" s="95">
        <v>3</v>
      </c>
      <c r="C72" s="95">
        <v>3</v>
      </c>
      <c r="D72" s="95">
        <v>2</v>
      </c>
      <c r="E72" s="95">
        <v>2</v>
      </c>
      <c r="F72" s="95">
        <v>6</v>
      </c>
      <c r="G72" s="95">
        <v>4</v>
      </c>
      <c r="H72" s="95">
        <v>9</v>
      </c>
      <c r="I72" s="95">
        <v>5</v>
      </c>
      <c r="J72" s="95">
        <v>2</v>
      </c>
      <c r="K72" s="95">
        <v>2</v>
      </c>
      <c r="L72" s="95">
        <v>3</v>
      </c>
      <c r="M72" s="95">
        <v>4</v>
      </c>
      <c r="N72" s="95">
        <v>5</v>
      </c>
      <c r="O72" s="95">
        <v>5</v>
      </c>
      <c r="P72" s="95">
        <v>5</v>
      </c>
      <c r="Q72" s="95">
        <v>3</v>
      </c>
      <c r="R72" s="95">
        <v>4</v>
      </c>
      <c r="S72" s="95">
        <v>4</v>
      </c>
      <c r="T72" s="95">
        <v>5</v>
      </c>
      <c r="U72" s="95">
        <v>6</v>
      </c>
      <c r="V72" s="95">
        <v>5</v>
      </c>
      <c r="W72" s="95">
        <v>5</v>
      </c>
      <c r="X72" s="95">
        <v>5</v>
      </c>
      <c r="Y72" s="95">
        <v>5</v>
      </c>
      <c r="Z72" s="95">
        <v>5</v>
      </c>
      <c r="AA72" s="95">
        <v>6</v>
      </c>
      <c r="AB72" s="95">
        <v>5</v>
      </c>
      <c r="AC72" s="95">
        <v>6</v>
      </c>
      <c r="AD72" s="95">
        <v>6</v>
      </c>
      <c r="AE72" s="95">
        <v>5</v>
      </c>
      <c r="AF72" s="95">
        <v>3</v>
      </c>
      <c r="AG72" s="95">
        <v>7</v>
      </c>
      <c r="AH72" s="95">
        <v>7</v>
      </c>
      <c r="AI72" s="95">
        <v>4</v>
      </c>
      <c r="AJ72" s="95">
        <v>5</v>
      </c>
      <c r="AK72" s="95">
        <v>4</v>
      </c>
      <c r="AL72" s="95">
        <v>2</v>
      </c>
      <c r="AM72" s="95">
        <v>3</v>
      </c>
      <c r="AN72" s="95">
        <v>5</v>
      </c>
      <c r="AO72" s="95">
        <v>2</v>
      </c>
      <c r="AP72" s="95">
        <v>6</v>
      </c>
      <c r="AQ72" s="95">
        <v>7</v>
      </c>
      <c r="AR72" s="95">
        <v>4</v>
      </c>
      <c r="AS72" s="96">
        <f t="shared" si="11"/>
        <v>194</v>
      </c>
      <c r="AT72" s="97">
        <f t="shared" si="10"/>
        <v>2328</v>
      </c>
      <c r="AU72" s="86"/>
      <c r="AV72" s="87"/>
      <c r="AW72" s="78"/>
      <c r="AX72" s="77"/>
      <c r="AY72" s="77"/>
      <c r="AZ72" s="77"/>
      <c r="BA72" s="77"/>
      <c r="BB72" s="77"/>
      <c r="BC72" s="77"/>
    </row>
    <row r="73" spans="1:55" x14ac:dyDescent="0.25">
      <c r="A73" s="76" t="s">
        <v>264</v>
      </c>
      <c r="B73" s="95">
        <v>14</v>
      </c>
      <c r="C73" s="95">
        <v>28</v>
      </c>
      <c r="D73" s="95">
        <v>10</v>
      </c>
      <c r="E73" s="95">
        <v>20</v>
      </c>
      <c r="F73" s="95">
        <v>45</v>
      </c>
      <c r="G73" s="95">
        <v>28</v>
      </c>
      <c r="H73" s="95">
        <v>145</v>
      </c>
      <c r="I73" s="95">
        <v>126</v>
      </c>
      <c r="J73" s="95">
        <v>70</v>
      </c>
      <c r="K73" s="95">
        <v>41</v>
      </c>
      <c r="L73" s="95">
        <v>42</v>
      </c>
      <c r="M73" s="95">
        <v>36</v>
      </c>
      <c r="N73" s="95">
        <v>127</v>
      </c>
      <c r="O73" s="95">
        <v>88</v>
      </c>
      <c r="P73" s="95">
        <v>67</v>
      </c>
      <c r="Q73" s="95">
        <v>12</v>
      </c>
      <c r="R73" s="95">
        <v>22</v>
      </c>
      <c r="S73" s="95">
        <v>20</v>
      </c>
      <c r="T73" s="95">
        <v>67</v>
      </c>
      <c r="U73" s="95">
        <v>91</v>
      </c>
      <c r="V73" s="95">
        <v>56</v>
      </c>
      <c r="W73" s="95">
        <v>92</v>
      </c>
      <c r="X73" s="95">
        <v>115</v>
      </c>
      <c r="Y73" s="95">
        <v>74</v>
      </c>
      <c r="Z73" s="95">
        <v>60</v>
      </c>
      <c r="AA73" s="95">
        <v>65</v>
      </c>
      <c r="AB73" s="95">
        <v>38</v>
      </c>
      <c r="AC73" s="95">
        <v>70</v>
      </c>
      <c r="AD73" s="95">
        <v>72</v>
      </c>
      <c r="AE73" s="95">
        <v>79</v>
      </c>
      <c r="AF73" s="95">
        <v>30</v>
      </c>
      <c r="AG73" s="95">
        <v>143</v>
      </c>
      <c r="AH73" s="95">
        <v>135</v>
      </c>
      <c r="AI73" s="95">
        <v>31</v>
      </c>
      <c r="AJ73" s="95">
        <v>89</v>
      </c>
      <c r="AK73" s="95">
        <f>'SEMANAL 1'!AL32+'SEMANAL 2 '!AL32+'SEMANAL 3'!AL32+'SEMANAL 4'!AL32</f>
        <v>9</v>
      </c>
      <c r="AL73" s="95">
        <v>16</v>
      </c>
      <c r="AM73" s="95">
        <v>65</v>
      </c>
      <c r="AN73" s="95">
        <v>84</v>
      </c>
      <c r="AO73" s="95">
        <v>27</v>
      </c>
      <c r="AP73" s="95">
        <v>118</v>
      </c>
      <c r="AQ73" s="95">
        <v>60</v>
      </c>
      <c r="AR73" s="95">
        <v>38</v>
      </c>
      <c r="AS73" s="96">
        <f t="shared" si="11"/>
        <v>2665</v>
      </c>
      <c r="AT73" s="97">
        <f t="shared" si="10"/>
        <v>31980</v>
      </c>
      <c r="AU73" s="86"/>
      <c r="AV73" s="87"/>
      <c r="AW73" s="78"/>
      <c r="AX73" s="77"/>
      <c r="AY73" s="77"/>
      <c r="AZ73" s="77"/>
      <c r="BA73" s="77"/>
      <c r="BB73" s="77"/>
      <c r="BC73" s="77"/>
    </row>
    <row r="74" spans="1:55" x14ac:dyDescent="0.25">
      <c r="A74" s="76" t="s">
        <v>265</v>
      </c>
      <c r="B74" s="93">
        <v>10</v>
      </c>
      <c r="C74" s="93">
        <v>20</v>
      </c>
      <c r="D74" s="93">
        <v>8</v>
      </c>
      <c r="E74" s="93">
        <v>11</v>
      </c>
      <c r="F74" s="93">
        <v>25</v>
      </c>
      <c r="G74" s="93">
        <v>10</v>
      </c>
      <c r="H74" s="93">
        <v>42</v>
      </c>
      <c r="I74" s="93">
        <v>35</v>
      </c>
      <c r="J74" s="93">
        <v>20</v>
      </c>
      <c r="K74" s="93">
        <v>11</v>
      </c>
      <c r="L74" s="93">
        <v>15</v>
      </c>
      <c r="M74" s="93">
        <v>8</v>
      </c>
      <c r="N74" s="93">
        <v>32</v>
      </c>
      <c r="O74" s="93">
        <v>27</v>
      </c>
      <c r="P74" s="93">
        <v>20</v>
      </c>
      <c r="Q74" s="93">
        <v>4</v>
      </c>
      <c r="R74" s="93">
        <v>8</v>
      </c>
      <c r="S74" s="93">
        <v>7</v>
      </c>
      <c r="T74" s="93">
        <v>18</v>
      </c>
      <c r="U74" s="93">
        <v>21</v>
      </c>
      <c r="V74" s="93">
        <v>16</v>
      </c>
      <c r="W74" s="93">
        <v>27</v>
      </c>
      <c r="X74" s="93">
        <v>30</v>
      </c>
      <c r="Y74" s="93">
        <v>17</v>
      </c>
      <c r="Z74" s="93">
        <v>12</v>
      </c>
      <c r="AA74" s="93">
        <v>23</v>
      </c>
      <c r="AB74" s="93">
        <v>8</v>
      </c>
      <c r="AC74" s="93">
        <v>31</v>
      </c>
      <c r="AD74" s="93">
        <v>27</v>
      </c>
      <c r="AE74" s="93">
        <v>20</v>
      </c>
      <c r="AF74" s="93">
        <v>6</v>
      </c>
      <c r="AG74" s="93">
        <v>40</v>
      </c>
      <c r="AH74" s="93">
        <v>32</v>
      </c>
      <c r="AI74" s="93">
        <v>8</v>
      </c>
      <c r="AJ74" s="93">
        <v>24</v>
      </c>
      <c r="AK74" s="93">
        <v>2</v>
      </c>
      <c r="AL74" s="93">
        <v>4</v>
      </c>
      <c r="AM74" s="93">
        <v>11</v>
      </c>
      <c r="AN74" s="93">
        <v>24</v>
      </c>
      <c r="AO74" s="93">
        <v>7</v>
      </c>
      <c r="AP74" s="93">
        <v>32</v>
      </c>
      <c r="AQ74" s="93">
        <v>20</v>
      </c>
      <c r="AR74" s="93">
        <v>11</v>
      </c>
      <c r="AS74" s="96">
        <f t="shared" si="11"/>
        <v>784</v>
      </c>
      <c r="AT74" s="97">
        <f t="shared" si="10"/>
        <v>9408</v>
      </c>
      <c r="AU74" s="86"/>
      <c r="AV74" s="87"/>
      <c r="AW74" s="78"/>
      <c r="AX74" s="77"/>
      <c r="AY74" s="77"/>
      <c r="AZ74" s="77"/>
      <c r="BA74" s="77"/>
      <c r="BB74" s="77"/>
      <c r="BC74" s="77"/>
    </row>
    <row r="75" spans="1:55" x14ac:dyDescent="0.25">
      <c r="A75" s="76" t="s">
        <v>266</v>
      </c>
      <c r="B75" s="95">
        <f>'QUINZENAL (1) CARD.1+2'!C25+'QUINZENAL (2) CARD. 3+4'!C25</f>
        <v>0</v>
      </c>
      <c r="C75" s="95">
        <f>'QUINZENAL (1) CARD.1+2'!D25+'QUINZENAL (2) CARD. 3+4'!D25</f>
        <v>0</v>
      </c>
      <c r="D75" s="95">
        <f>'QUINZENAL (1) CARD.1+2'!E25+'QUINZENAL (2) CARD. 3+4'!E25</f>
        <v>0</v>
      </c>
      <c r="E75" s="95">
        <v>18</v>
      </c>
      <c r="F75" s="95">
        <v>38</v>
      </c>
      <c r="G75" s="95">
        <v>24</v>
      </c>
      <c r="H75" s="95">
        <v>92</v>
      </c>
      <c r="I75" s="95">
        <v>72</v>
      </c>
      <c r="J75" s="95">
        <v>44</v>
      </c>
      <c r="K75" s="95">
        <v>30</v>
      </c>
      <c r="L75" s="95">
        <v>34</v>
      </c>
      <c r="M75" s="95">
        <v>28</v>
      </c>
      <c r="N75" s="95">
        <v>60</v>
      </c>
      <c r="O75" s="95">
        <v>52</v>
      </c>
      <c r="P75" s="95">
        <v>44</v>
      </c>
      <c r="Q75" s="95">
        <v>10</v>
      </c>
      <c r="R75" s="95">
        <v>20</v>
      </c>
      <c r="S75" s="95">
        <v>18</v>
      </c>
      <c r="T75" s="95">
        <v>35</v>
      </c>
      <c r="U75" s="95">
        <v>45</v>
      </c>
      <c r="V75" s="95">
        <v>30</v>
      </c>
      <c r="W75" s="95">
        <v>52</v>
      </c>
      <c r="X75" s="95">
        <v>60</v>
      </c>
      <c r="Y75" s="95">
        <v>42</v>
      </c>
      <c r="Z75" s="95">
        <v>34</v>
      </c>
      <c r="AA75" s="95">
        <v>48</v>
      </c>
      <c r="AB75" s="95">
        <v>28</v>
      </c>
      <c r="AC75" s="95">
        <v>58</v>
      </c>
      <c r="AD75" s="95">
        <v>52</v>
      </c>
      <c r="AE75" s="95">
        <v>46</v>
      </c>
      <c r="AF75" s="95">
        <v>24</v>
      </c>
      <c r="AG75" s="95">
        <v>74</v>
      </c>
      <c r="AH75" s="95">
        <v>68</v>
      </c>
      <c r="AI75" s="95">
        <v>24</v>
      </c>
      <c r="AJ75" s="95">
        <v>50</v>
      </c>
      <c r="AK75" s="95">
        <v>6</v>
      </c>
      <c r="AL75" s="95">
        <v>10</v>
      </c>
      <c r="AM75" s="95">
        <v>35</v>
      </c>
      <c r="AN75" s="95">
        <v>49</v>
      </c>
      <c r="AO75" s="95">
        <v>21</v>
      </c>
      <c r="AP75" s="95">
        <v>70</v>
      </c>
      <c r="AQ75" s="95">
        <v>44</v>
      </c>
      <c r="AR75" s="95">
        <v>33</v>
      </c>
      <c r="AS75" s="96">
        <f t="shared" si="11"/>
        <v>1622</v>
      </c>
      <c r="AT75" s="97">
        <f t="shared" si="10"/>
        <v>19464</v>
      </c>
      <c r="AU75" s="86"/>
      <c r="AV75" s="87"/>
      <c r="AW75" s="78"/>
      <c r="AX75" s="77"/>
      <c r="AY75" s="77"/>
      <c r="AZ75" s="77"/>
      <c r="BA75" s="77"/>
      <c r="BB75" s="77"/>
      <c r="BC75" s="77"/>
    </row>
    <row r="76" spans="1:55" x14ac:dyDescent="0.25">
      <c r="A76" s="76" t="s">
        <v>267</v>
      </c>
      <c r="B76" s="95">
        <f>'QUINZENAL (1) CARD.1+2'!C26+'QUINZENAL (2) CARD. 3+4'!C26</f>
        <v>3</v>
      </c>
      <c r="C76" s="95">
        <v>5</v>
      </c>
      <c r="D76" s="95">
        <f>'QUINZENAL (1) CARD.1+2'!E26+'QUINZENAL (2) CARD. 3+4'!E26</f>
        <v>2</v>
      </c>
      <c r="E76" s="95">
        <v>7</v>
      </c>
      <c r="F76" s="95">
        <v>21</v>
      </c>
      <c r="G76" s="95">
        <v>10</v>
      </c>
      <c r="H76" s="95">
        <v>49</v>
      </c>
      <c r="I76" s="95">
        <v>30</v>
      </c>
      <c r="J76" s="95">
        <v>26</v>
      </c>
      <c r="K76" s="95">
        <v>15</v>
      </c>
      <c r="L76" s="95">
        <v>18</v>
      </c>
      <c r="M76" s="95">
        <v>14</v>
      </c>
      <c r="N76" s="95">
        <v>36</v>
      </c>
      <c r="O76" s="95">
        <v>29</v>
      </c>
      <c r="P76" s="95">
        <v>25</v>
      </c>
      <c r="Q76" s="95">
        <v>5</v>
      </c>
      <c r="R76" s="95">
        <v>11</v>
      </c>
      <c r="S76" s="95">
        <v>9</v>
      </c>
      <c r="T76" s="95">
        <v>16</v>
      </c>
      <c r="U76" s="95">
        <v>19</v>
      </c>
      <c r="V76" s="95">
        <v>8</v>
      </c>
      <c r="W76" s="95">
        <v>25</v>
      </c>
      <c r="X76" s="95">
        <v>29</v>
      </c>
      <c r="Y76" s="95">
        <v>16</v>
      </c>
      <c r="Z76" s="95">
        <v>18</v>
      </c>
      <c r="AA76" s="95">
        <v>29</v>
      </c>
      <c r="AB76" s="95">
        <v>14</v>
      </c>
      <c r="AC76" s="95">
        <v>39</v>
      </c>
      <c r="AD76" s="95">
        <v>35</v>
      </c>
      <c r="AE76" s="95">
        <v>32</v>
      </c>
      <c r="AF76" s="95">
        <v>11</v>
      </c>
      <c r="AG76" s="95">
        <v>41</v>
      </c>
      <c r="AH76" s="95">
        <v>35</v>
      </c>
      <c r="AI76" s="95">
        <v>11</v>
      </c>
      <c r="AJ76" s="95">
        <v>21</v>
      </c>
      <c r="AK76" s="95">
        <f>'QUINZENAL (1) CARD.1+2'!AL26+'QUINZENAL (2) CARD. 3+4'!AL26</f>
        <v>2</v>
      </c>
      <c r="AL76" s="95">
        <v>5</v>
      </c>
      <c r="AM76" s="95">
        <v>17</v>
      </c>
      <c r="AN76" s="95">
        <v>31</v>
      </c>
      <c r="AO76" s="95">
        <v>9</v>
      </c>
      <c r="AP76" s="95">
        <v>41</v>
      </c>
      <c r="AQ76" s="95">
        <v>27</v>
      </c>
      <c r="AR76" s="95">
        <v>16</v>
      </c>
      <c r="AS76" s="96">
        <f t="shared" si="11"/>
        <v>862</v>
      </c>
      <c r="AT76" s="97">
        <f t="shared" si="10"/>
        <v>10344</v>
      </c>
      <c r="AU76" s="86"/>
      <c r="AV76" s="87"/>
      <c r="AW76" s="78"/>
      <c r="AX76" s="77"/>
      <c r="AY76" s="77"/>
      <c r="AZ76" s="77"/>
      <c r="BA76" s="77"/>
      <c r="BB76" s="77"/>
      <c r="BC76" s="77"/>
    </row>
    <row r="77" spans="1:55" x14ac:dyDescent="0.25">
      <c r="A77" s="76" t="s">
        <v>268</v>
      </c>
      <c r="B77" s="95">
        <v>10</v>
      </c>
      <c r="C77" s="95">
        <v>18</v>
      </c>
      <c r="D77" s="95">
        <v>8</v>
      </c>
      <c r="E77" s="95">
        <v>11</v>
      </c>
      <c r="F77" s="95">
        <v>16</v>
      </c>
      <c r="G77" s="95">
        <f>'QUINZENAL (1) CARD.1+2'!H27+'QUINZENAL (2) CARD. 3+4'!H27</f>
        <v>14</v>
      </c>
      <c r="H77" s="95">
        <v>125</v>
      </c>
      <c r="I77" s="95">
        <v>95</v>
      </c>
      <c r="J77" s="95">
        <f>'QUINZENAL (1) CARD.1+2'!K27+'QUINZENAL (2) CARD. 3+4'!K27</f>
        <v>34</v>
      </c>
      <c r="K77" s="95">
        <f>'QUINZENAL (1) CARD.1+2'!L27+'QUINZENAL (2) CARD. 3+4'!L27</f>
        <v>20</v>
      </c>
      <c r="L77" s="95">
        <f>'QUINZENAL (1) CARD.1+2'!M27+'QUINZENAL (2) CARD. 3+4'!M27</f>
        <v>24</v>
      </c>
      <c r="M77" s="95">
        <f>'QUINZENAL (1) CARD.1+2'!N27+'QUINZENAL (2) CARD. 3+4'!N27</f>
        <v>18</v>
      </c>
      <c r="N77" s="95">
        <f>'QUINZENAL (1) CARD.1+2'!O27+'QUINZENAL (2) CARD. 3+4'!O27</f>
        <v>50</v>
      </c>
      <c r="O77" s="95">
        <f>'QUINZENAL (1) CARD.1+2'!P27+'QUINZENAL (2) CARD. 3+4'!P27</f>
        <v>42</v>
      </c>
      <c r="P77" s="95">
        <f>'QUINZENAL (1) CARD.1+2'!Q27+'QUINZENAL (2) CARD. 3+4'!Q27</f>
        <v>34</v>
      </c>
      <c r="Q77" s="95">
        <f>'QUINZENAL (1) CARD.1+2'!R27+'QUINZENAL (2) CARD. 3+4'!R27</f>
        <v>6</v>
      </c>
      <c r="R77" s="95">
        <f>'QUINZENAL (1) CARD.1+2'!S27+'QUINZENAL (2) CARD. 3+4'!S27</f>
        <v>14</v>
      </c>
      <c r="S77" s="95">
        <f>'QUINZENAL (1) CARD.1+2'!T27+'QUINZENAL (2) CARD. 3+4'!T27</f>
        <v>12</v>
      </c>
      <c r="T77" s="95">
        <f>'QUINZENAL (1) CARD.1+2'!U27+'QUINZENAL (2) CARD. 3+4'!U27</f>
        <v>30</v>
      </c>
      <c r="U77" s="95">
        <v>48</v>
      </c>
      <c r="V77" s="95">
        <v>30</v>
      </c>
      <c r="W77" s="95">
        <v>52</v>
      </c>
      <c r="X77" s="95">
        <v>58</v>
      </c>
      <c r="Y77" s="95">
        <v>42</v>
      </c>
      <c r="Z77" s="95">
        <v>34</v>
      </c>
      <c r="AA77" s="95">
        <f>'QUINZENAL (1) CARD.1+2'!AB27+'QUINZENAL (2) CARD. 3+4'!AB27</f>
        <v>38</v>
      </c>
      <c r="AB77" s="95">
        <f>'QUINZENAL (1) CARD.1+2'!AC27+'QUINZENAL (2) CARD. 3+4'!AC27</f>
        <v>18</v>
      </c>
      <c r="AC77" s="95">
        <v>58</v>
      </c>
      <c r="AD77" s="95">
        <v>52</v>
      </c>
      <c r="AE77" s="95">
        <v>46</v>
      </c>
      <c r="AF77" s="95">
        <v>24</v>
      </c>
      <c r="AG77" s="95">
        <v>104</v>
      </c>
      <c r="AH77" s="95">
        <v>68</v>
      </c>
      <c r="AI77" s="95">
        <v>24</v>
      </c>
      <c r="AJ77" s="95">
        <v>50</v>
      </c>
      <c r="AK77" s="95">
        <v>5</v>
      </c>
      <c r="AL77" s="95">
        <v>12</v>
      </c>
      <c r="AM77" s="95">
        <f>'QUINZENAL (1) CARD.1+2'!AN27+'QUINZENAL (2) CARD. 3+4'!AN27</f>
        <v>24</v>
      </c>
      <c r="AN77" s="95">
        <v>49</v>
      </c>
      <c r="AO77" s="95">
        <v>21</v>
      </c>
      <c r="AP77" s="95">
        <v>75</v>
      </c>
      <c r="AQ77" s="95">
        <v>42</v>
      </c>
      <c r="AR77" s="95">
        <v>33</v>
      </c>
      <c r="AS77" s="96">
        <f t="shared" si="11"/>
        <v>1588</v>
      </c>
      <c r="AT77" s="97">
        <f>AS77*12</f>
        <v>19056</v>
      </c>
      <c r="AU77" s="86"/>
      <c r="AV77" s="87"/>
      <c r="AW77" s="78"/>
      <c r="AX77" s="77"/>
      <c r="AY77" s="77"/>
      <c r="AZ77" s="77"/>
      <c r="BA77" s="77"/>
      <c r="BB77" s="77"/>
      <c r="BC77" s="77"/>
    </row>
    <row r="78" spans="1:55" x14ac:dyDescent="0.25">
      <c r="A78" s="76" t="s">
        <v>269</v>
      </c>
      <c r="B78" s="95">
        <v>5</v>
      </c>
      <c r="C78" s="95">
        <v>9</v>
      </c>
      <c r="D78" s="95">
        <v>3</v>
      </c>
      <c r="E78" s="95">
        <v>6</v>
      </c>
      <c r="F78" s="95">
        <v>20</v>
      </c>
      <c r="G78" s="95">
        <f>'QUINZENAL (1) CARD.1+2'!H28+'QUINZENAL (2) CARD. 3+4'!H28</f>
        <v>0</v>
      </c>
      <c r="H78" s="95">
        <f>'QUINZENAL (1) CARD.1+2'!I28+'QUINZENAL (2) CARD. 3+4'!I28</f>
        <v>0</v>
      </c>
      <c r="I78" s="95">
        <f>'QUINZENAL (1) CARD.1+2'!J28+'QUINZENAL (2) CARD. 3+4'!J28</f>
        <v>0</v>
      </c>
      <c r="J78" s="95">
        <f>'QUINZENAL (1) CARD.1+2'!K28+'QUINZENAL (2) CARD. 3+4'!K28</f>
        <v>0</v>
      </c>
      <c r="K78" s="95">
        <f>'QUINZENAL (1) CARD.1+2'!L28+'QUINZENAL (2) CARD. 3+4'!L28</f>
        <v>0</v>
      </c>
      <c r="L78" s="95">
        <f>'QUINZENAL (1) CARD.1+2'!M28+'QUINZENAL (2) CARD. 3+4'!M28</f>
        <v>0</v>
      </c>
      <c r="M78" s="95">
        <f>'QUINZENAL (1) CARD.1+2'!N28+'QUINZENAL (2) CARD. 3+4'!N28</f>
        <v>0</v>
      </c>
      <c r="N78" s="95">
        <f>'QUINZENAL (1) CARD.1+2'!O28+'QUINZENAL (2) CARD. 3+4'!O28</f>
        <v>0</v>
      </c>
      <c r="O78" s="95">
        <f>'QUINZENAL (1) CARD.1+2'!P28+'QUINZENAL (2) CARD. 3+4'!P28</f>
        <v>0</v>
      </c>
      <c r="P78" s="95">
        <f>'QUINZENAL (1) CARD.1+2'!Q28+'QUINZENAL (2) CARD. 3+4'!Q28</f>
        <v>0</v>
      </c>
      <c r="Q78" s="95">
        <f>'QUINZENAL (1) CARD.1+2'!R28+'QUINZENAL (2) CARD. 3+4'!R28</f>
        <v>0</v>
      </c>
      <c r="R78" s="95">
        <f>'QUINZENAL (1) CARD.1+2'!S28+'QUINZENAL (2) CARD. 3+4'!S28</f>
        <v>0</v>
      </c>
      <c r="S78" s="95">
        <f>'QUINZENAL (1) CARD.1+2'!T28+'QUINZENAL (2) CARD. 3+4'!T28</f>
        <v>0</v>
      </c>
      <c r="T78" s="95">
        <f>'QUINZENAL (1) CARD.1+2'!U28+'QUINZENAL (2) CARD. 3+4'!U28</f>
        <v>0</v>
      </c>
      <c r="U78" s="95">
        <f>'QUINZENAL (1) CARD.1+2'!V28+'QUINZENAL (2) CARD. 3+4'!V28</f>
        <v>0</v>
      </c>
      <c r="V78" s="95">
        <f>'QUINZENAL (1) CARD.1+2'!W28+'QUINZENAL (2) CARD. 3+4'!W28</f>
        <v>0</v>
      </c>
      <c r="W78" s="95">
        <f>'QUINZENAL (1) CARD.1+2'!X28+'QUINZENAL (2) CARD. 3+4'!X28</f>
        <v>0</v>
      </c>
      <c r="X78" s="95">
        <f>'QUINZENAL (1) CARD.1+2'!Y28+'QUINZENAL (2) CARD. 3+4'!Y28</f>
        <v>0</v>
      </c>
      <c r="Y78" s="95">
        <f>'QUINZENAL (1) CARD.1+2'!Z28+'QUINZENAL (2) CARD. 3+4'!Z28</f>
        <v>0</v>
      </c>
      <c r="Z78" s="95">
        <f>'QUINZENAL (1) CARD.1+2'!AA28+'QUINZENAL (2) CARD. 3+4'!AA28</f>
        <v>0</v>
      </c>
      <c r="AA78" s="95">
        <f>'QUINZENAL (1) CARD.1+2'!AB28+'QUINZENAL (2) CARD. 3+4'!AB28</f>
        <v>0</v>
      </c>
      <c r="AB78" s="95">
        <f>'QUINZENAL (1) CARD.1+2'!AC28+'QUINZENAL (2) CARD. 3+4'!AC28</f>
        <v>0</v>
      </c>
      <c r="AC78" s="95">
        <f>'QUINZENAL (1) CARD.1+2'!AD28+'QUINZENAL (2) CARD. 3+4'!AD28</f>
        <v>0</v>
      </c>
      <c r="AD78" s="95">
        <f>'QUINZENAL (1) CARD.1+2'!AE28+'QUINZENAL (2) CARD. 3+4'!AE28</f>
        <v>0</v>
      </c>
      <c r="AE78" s="95">
        <f>'QUINZENAL (1) CARD.1+2'!AF28+'QUINZENAL (2) CARD. 3+4'!AF28</f>
        <v>0</v>
      </c>
      <c r="AF78" s="95">
        <f>'QUINZENAL (1) CARD.1+2'!AG28+'QUINZENAL (2) CARD. 3+4'!AG28</f>
        <v>0</v>
      </c>
      <c r="AG78" s="95">
        <f>'QUINZENAL (1) CARD.1+2'!AH28+'QUINZENAL (2) CARD. 3+4'!AH28</f>
        <v>0</v>
      </c>
      <c r="AH78" s="95">
        <f>'QUINZENAL (1) CARD.1+2'!AI28+'QUINZENAL (2) CARD. 3+4'!AI28</f>
        <v>0</v>
      </c>
      <c r="AI78" s="95">
        <f>'QUINZENAL (1) CARD.1+2'!AJ28+'QUINZENAL (2) CARD. 3+4'!AJ28</f>
        <v>0</v>
      </c>
      <c r="AJ78" s="95">
        <f>'QUINZENAL (1) CARD.1+2'!AK28+'QUINZENAL (2) CARD. 3+4'!AK28</f>
        <v>0</v>
      </c>
      <c r="AK78" s="95">
        <f>'QUINZENAL (1) CARD.1+2'!AL28+'QUINZENAL (2) CARD. 3+4'!AL28</f>
        <v>0</v>
      </c>
      <c r="AL78" s="95">
        <f>'QUINZENAL (1) CARD.1+2'!AM28+'QUINZENAL (2) CARD. 3+4'!AM28</f>
        <v>0</v>
      </c>
      <c r="AM78" s="95">
        <f>'QUINZENAL (1) CARD.1+2'!AN28+'QUINZENAL (2) CARD. 3+4'!AN28</f>
        <v>0</v>
      </c>
      <c r="AN78" s="95">
        <f>'QUINZENAL (1) CARD.1+2'!AO28+'QUINZENAL (2) CARD. 3+4'!AO28</f>
        <v>0</v>
      </c>
      <c r="AO78" s="95">
        <f>'QUINZENAL (1) CARD.1+2'!AP28+'QUINZENAL (2) CARD. 3+4'!AP28</f>
        <v>0</v>
      </c>
      <c r="AP78" s="95">
        <f>'QUINZENAL (1) CARD.1+2'!AQ28+'QUINZENAL (2) CARD. 3+4'!AQ28</f>
        <v>0</v>
      </c>
      <c r="AQ78" s="95">
        <f>'QUINZENAL (1) CARD.1+2'!AR28+'QUINZENAL (2) CARD. 3+4'!AR28</f>
        <v>0</v>
      </c>
      <c r="AR78" s="95">
        <f>'QUINZENAL (1) CARD.1+2'!AS28+'QUINZENAL (2) CARD. 3+4'!AS28</f>
        <v>0</v>
      </c>
      <c r="AS78" s="96">
        <f t="shared" si="11"/>
        <v>43</v>
      </c>
      <c r="AT78" s="97">
        <f t="shared" si="10"/>
        <v>516</v>
      </c>
      <c r="AU78" s="86"/>
      <c r="AV78" s="87"/>
      <c r="AW78" s="78"/>
      <c r="AX78" s="77"/>
      <c r="AY78" s="77"/>
      <c r="AZ78" s="77"/>
      <c r="BA78" s="77"/>
      <c r="BB78" s="77"/>
      <c r="BC78" s="77"/>
    </row>
    <row r="79" spans="1:55" x14ac:dyDescent="0.25">
      <c r="A79" s="76" t="s">
        <v>270</v>
      </c>
      <c r="B79" s="95">
        <v>20</v>
      </c>
      <c r="C79" s="95">
        <v>36</v>
      </c>
      <c r="D79" s="95">
        <v>17</v>
      </c>
      <c r="E79" s="95">
        <v>21</v>
      </c>
      <c r="F79" s="95">
        <v>45</v>
      </c>
      <c r="G79" s="95">
        <v>36</v>
      </c>
      <c r="H79" s="95">
        <v>88</v>
      </c>
      <c r="I79" s="95">
        <v>72</v>
      </c>
      <c r="J79" s="95">
        <v>44</v>
      </c>
      <c r="K79" s="95">
        <v>28</v>
      </c>
      <c r="L79" s="95">
        <v>30</v>
      </c>
      <c r="M79" s="95">
        <v>24</v>
      </c>
      <c r="N79" s="95">
        <v>72</v>
      </c>
      <c r="O79" s="95">
        <v>64</v>
      </c>
      <c r="P79" s="95">
        <v>48</v>
      </c>
      <c r="Q79" s="95">
        <v>35</v>
      </c>
      <c r="R79" s="95">
        <v>26</v>
      </c>
      <c r="S79" s="95">
        <v>39</v>
      </c>
      <c r="T79" s="95">
        <v>48</v>
      </c>
      <c r="U79" s="95">
        <v>56</v>
      </c>
      <c r="V79" s="95">
        <v>34</v>
      </c>
      <c r="W79" s="95">
        <v>58</v>
      </c>
      <c r="X79" s="95">
        <v>72</v>
      </c>
      <c r="Y79" s="95">
        <v>52</v>
      </c>
      <c r="Z79" s="95">
        <v>36</v>
      </c>
      <c r="AA79" s="95">
        <v>56</v>
      </c>
      <c r="AB79" s="95">
        <v>24</v>
      </c>
      <c r="AC79" s="95">
        <v>70</v>
      </c>
      <c r="AD79" s="95">
        <v>62</v>
      </c>
      <c r="AE79" s="95">
        <v>50</v>
      </c>
      <c r="AF79" s="95">
        <v>49</v>
      </c>
      <c r="AG79" s="95">
        <v>89</v>
      </c>
      <c r="AH79" s="95">
        <v>74</v>
      </c>
      <c r="AI79" s="95">
        <v>45</v>
      </c>
      <c r="AJ79" s="95">
        <v>66</v>
      </c>
      <c r="AK79" s="95">
        <v>12</v>
      </c>
      <c r="AL79" s="95">
        <v>30</v>
      </c>
      <c r="AM79" s="95">
        <v>50</v>
      </c>
      <c r="AN79" s="95">
        <v>60</v>
      </c>
      <c r="AO79" s="95">
        <v>35</v>
      </c>
      <c r="AP79" s="95">
        <v>89</v>
      </c>
      <c r="AQ79" s="95">
        <v>56</v>
      </c>
      <c r="AR79" s="95">
        <v>35</v>
      </c>
      <c r="AS79" s="96">
        <f t="shared" si="11"/>
        <v>2053</v>
      </c>
      <c r="AT79" s="97">
        <f t="shared" si="10"/>
        <v>24636</v>
      </c>
      <c r="AU79" s="86"/>
      <c r="AV79" s="87"/>
      <c r="AW79" s="78"/>
      <c r="AX79" s="77"/>
      <c r="AY79" s="77"/>
      <c r="AZ79" s="77"/>
      <c r="BA79" s="77"/>
      <c r="BB79" s="77"/>
      <c r="BC79" s="77"/>
    </row>
    <row r="80" spans="1:55" x14ac:dyDescent="0.25">
      <c r="A80" s="76" t="s">
        <v>271</v>
      </c>
      <c r="B80" s="95">
        <v>9</v>
      </c>
      <c r="C80" s="95">
        <v>24</v>
      </c>
      <c r="D80" s="95">
        <v>7</v>
      </c>
      <c r="E80" s="95">
        <v>10</v>
      </c>
      <c r="F80" s="95">
        <v>58</v>
      </c>
      <c r="G80" s="95">
        <v>30</v>
      </c>
      <c r="H80" s="95">
        <v>120</v>
      </c>
      <c r="I80" s="95">
        <v>88</v>
      </c>
      <c r="J80" s="95">
        <v>49</v>
      </c>
      <c r="K80" s="95">
        <v>25</v>
      </c>
      <c r="L80" s="95">
        <v>18</v>
      </c>
      <c r="M80" s="95">
        <v>43</v>
      </c>
      <c r="N80" s="95">
        <v>80</v>
      </c>
      <c r="O80" s="95">
        <v>64</v>
      </c>
      <c r="P80" s="95">
        <v>34</v>
      </c>
      <c r="Q80" s="95">
        <v>12</v>
      </c>
      <c r="R80" s="95">
        <v>20</v>
      </c>
      <c r="S80" s="95">
        <v>30</v>
      </c>
      <c r="T80" s="95">
        <v>42</v>
      </c>
      <c r="U80" s="95">
        <v>43</v>
      </c>
      <c r="V80" s="95">
        <v>31</v>
      </c>
      <c r="W80" s="95">
        <v>63</v>
      </c>
      <c r="X80" s="95">
        <v>80</v>
      </c>
      <c r="Y80" s="95">
        <v>69</v>
      </c>
      <c r="Z80" s="95">
        <v>41</v>
      </c>
      <c r="AA80" s="95">
        <v>58</v>
      </c>
      <c r="AB80" s="95">
        <v>42</v>
      </c>
      <c r="AC80" s="95">
        <v>65</v>
      </c>
      <c r="AD80" s="95">
        <v>78</v>
      </c>
      <c r="AE80" s="95">
        <v>64</v>
      </c>
      <c r="AF80" s="95">
        <v>18</v>
      </c>
      <c r="AG80" s="95">
        <v>87</v>
      </c>
      <c r="AH80" s="95">
        <v>80</v>
      </c>
      <c r="AI80" s="95">
        <v>20</v>
      </c>
      <c r="AJ80" s="95">
        <v>84</v>
      </c>
      <c r="AK80" s="95">
        <v>9</v>
      </c>
      <c r="AL80" s="95">
        <v>14</v>
      </c>
      <c r="AM80" s="95">
        <v>38</v>
      </c>
      <c r="AN80" s="95">
        <v>68</v>
      </c>
      <c r="AO80" s="95">
        <v>20</v>
      </c>
      <c r="AP80" s="95">
        <v>86</v>
      </c>
      <c r="AQ80" s="95">
        <v>65</v>
      </c>
      <c r="AR80" s="95">
        <v>50</v>
      </c>
      <c r="AS80" s="96">
        <f>SUM(B80:AR80)</f>
        <v>2036</v>
      </c>
      <c r="AT80" s="97">
        <f t="shared" si="10"/>
        <v>24432</v>
      </c>
      <c r="AU80" s="86"/>
      <c r="AV80" s="87"/>
      <c r="AW80" s="78"/>
      <c r="AX80" s="77"/>
      <c r="AY80" s="77"/>
      <c r="AZ80" s="77"/>
      <c r="BA80" s="77"/>
      <c r="BB80" s="77"/>
      <c r="BC80" s="77"/>
    </row>
    <row r="81" spans="1:55" x14ac:dyDescent="0.25">
      <c r="A81" s="76" t="s">
        <v>272</v>
      </c>
      <c r="B81" s="95">
        <v>3</v>
      </c>
      <c r="C81" s="95">
        <v>4</v>
      </c>
      <c r="D81" s="95">
        <v>2</v>
      </c>
      <c r="E81" s="95">
        <f>'SEMANAL 1'!F64+'SEMANAL 2 '!F64+'SEMANAL 3'!F64+'SEMANAL 4'!F64</f>
        <v>0</v>
      </c>
      <c r="F81" s="95">
        <v>8</v>
      </c>
      <c r="G81" s="95">
        <v>5</v>
      </c>
      <c r="H81" s="95">
        <v>11</v>
      </c>
      <c r="I81" s="95">
        <v>7</v>
      </c>
      <c r="J81" s="95">
        <v>3</v>
      </c>
      <c r="K81" s="95">
        <v>3</v>
      </c>
      <c r="L81" s="95">
        <v>4</v>
      </c>
      <c r="M81" s="95">
        <v>5</v>
      </c>
      <c r="N81" s="95">
        <v>6</v>
      </c>
      <c r="O81" s="95">
        <v>6</v>
      </c>
      <c r="P81" s="95">
        <v>6</v>
      </c>
      <c r="Q81" s="95">
        <v>4</v>
      </c>
      <c r="R81" s="95">
        <v>5</v>
      </c>
      <c r="S81" s="95">
        <v>5</v>
      </c>
      <c r="T81" s="95">
        <v>6</v>
      </c>
      <c r="U81" s="95">
        <v>7</v>
      </c>
      <c r="V81" s="95">
        <v>6</v>
      </c>
      <c r="W81" s="95">
        <v>6</v>
      </c>
      <c r="X81" s="95">
        <v>6</v>
      </c>
      <c r="Y81" s="95">
        <v>6</v>
      </c>
      <c r="Z81" s="95">
        <v>6</v>
      </c>
      <c r="AA81" s="95">
        <v>7</v>
      </c>
      <c r="AB81" s="95">
        <v>6</v>
      </c>
      <c r="AC81" s="95">
        <v>7</v>
      </c>
      <c r="AD81" s="95">
        <v>7</v>
      </c>
      <c r="AE81" s="95">
        <v>6</v>
      </c>
      <c r="AF81" s="95">
        <v>4</v>
      </c>
      <c r="AG81" s="95">
        <v>8</v>
      </c>
      <c r="AH81" s="95">
        <v>8</v>
      </c>
      <c r="AI81" s="95">
        <v>5</v>
      </c>
      <c r="AJ81" s="95">
        <v>6</v>
      </c>
      <c r="AK81" s="95">
        <v>5</v>
      </c>
      <c r="AL81" s="95">
        <v>3</v>
      </c>
      <c r="AM81" s="95">
        <v>4</v>
      </c>
      <c r="AN81" s="95">
        <v>6</v>
      </c>
      <c r="AO81" s="95">
        <v>3</v>
      </c>
      <c r="AP81" s="95">
        <v>7</v>
      </c>
      <c r="AQ81" s="95">
        <v>8</v>
      </c>
      <c r="AR81" s="95">
        <v>5</v>
      </c>
      <c r="AS81" s="96">
        <f t="shared" ref="AS81" si="12">SUM(B81:AR81)</f>
        <v>235</v>
      </c>
      <c r="AT81" s="97">
        <f t="shared" si="10"/>
        <v>2820</v>
      </c>
      <c r="AU81" s="86"/>
      <c r="AV81" s="87"/>
      <c r="AW81" s="78"/>
      <c r="AX81" s="77"/>
      <c r="AY81" s="77"/>
      <c r="AZ81" s="77"/>
      <c r="BA81" s="77"/>
      <c r="BB81" s="77"/>
      <c r="BC81" s="77"/>
    </row>
  </sheetData>
  <printOptions horizontalCentered="1"/>
  <pageMargins left="0" right="0" top="0" bottom="0" header="0" footer="0"/>
  <pageSetup paperSize="9" scale="4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K35"/>
  <sheetViews>
    <sheetView workbookViewId="0">
      <selection activeCell="I2" sqref="I2:K2"/>
    </sheetView>
  </sheetViews>
  <sheetFormatPr defaultRowHeight="15" x14ac:dyDescent="0.25"/>
  <cols>
    <col min="3" max="3" width="30" customWidth="1"/>
    <col min="5" max="5" width="9.140625" customWidth="1"/>
    <col min="6" max="6" width="34.85546875" customWidth="1"/>
    <col min="9" max="9" width="27.140625" customWidth="1"/>
  </cols>
  <sheetData>
    <row r="1" spans="3:11" ht="15.75" thickBot="1" x14ac:dyDescent="0.3"/>
    <row r="2" spans="3:11" ht="15.75" thickBot="1" x14ac:dyDescent="0.3">
      <c r="C2" s="104" t="s">
        <v>154</v>
      </c>
      <c r="D2" s="105"/>
      <c r="E2" s="106"/>
      <c r="F2" s="107">
        <v>44270</v>
      </c>
      <c r="G2" s="108"/>
      <c r="H2" s="109"/>
      <c r="I2" s="104" t="s">
        <v>154</v>
      </c>
      <c r="J2" s="108"/>
      <c r="K2" s="109"/>
    </row>
    <row r="3" spans="3:11" ht="15.75" thickBot="1" x14ac:dyDescent="0.3">
      <c r="C3" s="56" t="s">
        <v>156</v>
      </c>
      <c r="D3" s="59" t="s">
        <v>76</v>
      </c>
      <c r="E3" s="56" t="s">
        <v>157</v>
      </c>
      <c r="F3" s="61" t="s">
        <v>155</v>
      </c>
      <c r="G3" s="55" t="s">
        <v>76</v>
      </c>
      <c r="H3" s="54" t="s">
        <v>157</v>
      </c>
      <c r="I3" s="61">
        <f ca="1">+M10+I3:I+I3:I21</f>
        <v>0</v>
      </c>
      <c r="J3" s="55" t="s">
        <v>76</v>
      </c>
      <c r="K3" s="45">
        <f ca="1">+M16+K3:K3:K21</f>
        <v>0</v>
      </c>
    </row>
    <row r="4" spans="3:11" x14ac:dyDescent="0.25">
      <c r="C4" s="53" t="s">
        <v>125</v>
      </c>
      <c r="D4" s="60">
        <f>'SEMANAL 1'!AT3+'SEMANAL 2 '!AT3+'SEMANAL 3'!AT3+'SEMANAL 4'!AT3</f>
        <v>43</v>
      </c>
      <c r="E4" s="45">
        <f t="shared" ref="E4:E35" si="0">D4*12</f>
        <v>516</v>
      </c>
      <c r="F4" s="62" t="s">
        <v>109</v>
      </c>
      <c r="G4" s="58">
        <f>'QUINZENAL (1) CARD.1+2'!AT3+'QUINZENAL (2) CARD. 3+4'!AT3</f>
        <v>5055</v>
      </c>
      <c r="H4" s="65">
        <f>G4*12</f>
        <v>60660</v>
      </c>
      <c r="I4" s="62" t="s">
        <v>96</v>
      </c>
      <c r="J4" s="57">
        <v>3065</v>
      </c>
      <c r="K4" s="65">
        <f>J4*12</f>
        <v>36780</v>
      </c>
    </row>
    <row r="5" spans="3:11" x14ac:dyDescent="0.25">
      <c r="C5" s="24" t="s">
        <v>126</v>
      </c>
      <c r="D5" s="60">
        <f>'SEMANAL 1'!AT4+'SEMANAL 2 '!AT4+'SEMANAL 3'!AT4+'SEMANAL 4'!AT4</f>
        <v>824.22</v>
      </c>
      <c r="E5" s="45">
        <f t="shared" si="0"/>
        <v>9890.64</v>
      </c>
      <c r="F5" s="62" t="s">
        <v>110</v>
      </c>
      <c r="G5" s="58">
        <f>'QUINZENAL (1) CARD.1+2'!AT4+'QUINZENAL (2) CARD. 3+4'!AT4</f>
        <v>1349</v>
      </c>
      <c r="H5" s="65">
        <f t="shared" ref="H5:H29" si="1">G5*12</f>
        <v>16188</v>
      </c>
      <c r="I5" s="62" t="s">
        <v>97</v>
      </c>
      <c r="J5" s="57">
        <v>2094</v>
      </c>
      <c r="K5" s="65">
        <f t="shared" ref="K5:K21" si="2">J5*12</f>
        <v>25128</v>
      </c>
    </row>
    <row r="6" spans="3:11" x14ac:dyDescent="0.25">
      <c r="C6" s="24" t="s">
        <v>127</v>
      </c>
      <c r="D6" s="60">
        <f>'SEMANAL 1'!AT5+'SEMANAL 2 '!AT5+'SEMANAL 3'!AT5+'SEMANAL 4'!AT5</f>
        <v>706</v>
      </c>
      <c r="E6" s="45">
        <f t="shared" si="0"/>
        <v>8472</v>
      </c>
      <c r="F6" s="62" t="s">
        <v>124</v>
      </c>
      <c r="G6" s="58">
        <f>'QUINZENAL (1) CARD.1+2'!AT5+'QUINZENAL (2) CARD. 3+4'!AT5</f>
        <v>51</v>
      </c>
      <c r="H6" s="65">
        <f t="shared" si="1"/>
        <v>612</v>
      </c>
      <c r="I6" s="63" t="s">
        <v>91</v>
      </c>
      <c r="J6" s="57">
        <v>0</v>
      </c>
      <c r="K6" s="65">
        <f t="shared" si="2"/>
        <v>0</v>
      </c>
    </row>
    <row r="7" spans="3:11" x14ac:dyDescent="0.25">
      <c r="C7" s="25" t="s">
        <v>80</v>
      </c>
      <c r="D7" s="60">
        <f>'SEMANAL 1'!AT6+'SEMANAL 2 '!AT6+'SEMANAL 3'!AT6+'SEMANAL 4'!AT6</f>
        <v>1065</v>
      </c>
      <c r="E7" s="45">
        <f t="shared" si="0"/>
        <v>12780</v>
      </c>
      <c r="F7" s="62" t="s">
        <v>17</v>
      </c>
      <c r="G7" s="58">
        <f>'QUINZENAL (1) CARD.1+2'!AT6+'QUINZENAL (2) CARD. 3+4'!AT6</f>
        <v>0</v>
      </c>
      <c r="H7" s="65">
        <f t="shared" si="1"/>
        <v>0</v>
      </c>
      <c r="I7" s="62" t="s">
        <v>92</v>
      </c>
      <c r="J7" s="57">
        <v>171</v>
      </c>
      <c r="K7" s="65">
        <f t="shared" si="2"/>
        <v>2052</v>
      </c>
    </row>
    <row r="8" spans="3:11" x14ac:dyDescent="0.25">
      <c r="C8" s="24" t="s">
        <v>128</v>
      </c>
      <c r="D8" s="60">
        <f>'SEMANAL 1'!AT7+'SEMANAL 2 '!AT7+'SEMANAL 3'!AT7+'SEMANAL 4'!AT7</f>
        <v>4802</v>
      </c>
      <c r="E8" s="45">
        <f t="shared" si="0"/>
        <v>57624</v>
      </c>
      <c r="F8" s="62" t="s">
        <v>82</v>
      </c>
      <c r="G8" s="58">
        <f>'QUINZENAL (1) CARD.1+2'!AT7+'QUINZENAL (2) CARD. 3+4'!AT7</f>
        <v>3642</v>
      </c>
      <c r="H8" s="65">
        <f t="shared" si="1"/>
        <v>43704</v>
      </c>
      <c r="I8" s="62" t="s">
        <v>98</v>
      </c>
      <c r="J8" s="57">
        <v>406</v>
      </c>
      <c r="K8" s="65">
        <f t="shared" si="2"/>
        <v>4872</v>
      </c>
    </row>
    <row r="9" spans="3:11" x14ac:dyDescent="0.25">
      <c r="C9" s="24" t="s">
        <v>129</v>
      </c>
      <c r="D9" s="60">
        <f>'SEMANAL 1'!AT8+'SEMANAL 2 '!AT8+'SEMANAL 3'!AT8+'SEMANAL 4'!AT8</f>
        <v>563</v>
      </c>
      <c r="E9" s="45">
        <f t="shared" si="0"/>
        <v>6756</v>
      </c>
      <c r="F9" s="62" t="s">
        <v>161</v>
      </c>
      <c r="G9" s="58">
        <f>'QUINZENAL (1) CARD.1+2'!AT8+'QUINZENAL (2) CARD. 3+4'!AT8</f>
        <v>3531</v>
      </c>
      <c r="H9" s="65">
        <f t="shared" si="1"/>
        <v>42372</v>
      </c>
      <c r="I9" s="62" t="s">
        <v>99</v>
      </c>
      <c r="J9" s="57">
        <v>1004</v>
      </c>
      <c r="K9" s="65">
        <f t="shared" si="2"/>
        <v>12048</v>
      </c>
    </row>
    <row r="10" spans="3:11" x14ac:dyDescent="0.25">
      <c r="C10" s="24" t="s">
        <v>130</v>
      </c>
      <c r="D10" s="60">
        <f>'SEMANAL 1'!AT9+'SEMANAL 2 '!AT9+'SEMANAL 3'!AT9+'SEMANAL 4'!AT9</f>
        <v>1092</v>
      </c>
      <c r="E10" s="45">
        <f t="shared" si="0"/>
        <v>13104</v>
      </c>
      <c r="F10" s="62" t="s">
        <v>111</v>
      </c>
      <c r="G10" s="58">
        <f>'QUINZENAL (1) CARD.1+2'!AT9+'QUINZENAL (2) CARD. 3+4'!AT9</f>
        <v>2476</v>
      </c>
      <c r="H10" s="65">
        <f t="shared" si="1"/>
        <v>29712</v>
      </c>
      <c r="I10" s="62" t="s">
        <v>100</v>
      </c>
      <c r="J10" s="57">
        <v>1291</v>
      </c>
      <c r="K10" s="65">
        <f t="shared" si="2"/>
        <v>15492</v>
      </c>
    </row>
    <row r="11" spans="3:11" x14ac:dyDescent="0.25">
      <c r="C11" s="24" t="s">
        <v>131</v>
      </c>
      <c r="D11" s="60">
        <f>'SEMANAL 1'!AT10+'SEMANAL 2 '!AT10+'SEMANAL 3'!AT10+'SEMANAL 4'!AT10</f>
        <v>765</v>
      </c>
      <c r="E11" s="45">
        <f t="shared" si="0"/>
        <v>9180</v>
      </c>
      <c r="F11" s="62" t="s">
        <v>18</v>
      </c>
      <c r="G11" s="58">
        <f>'QUINZENAL (1) CARD.1+2'!AT10+'QUINZENAL (2) CARD. 3+4'!AT10</f>
        <v>1541</v>
      </c>
      <c r="H11" s="65">
        <f t="shared" si="1"/>
        <v>18492</v>
      </c>
      <c r="I11" s="62" t="s">
        <v>102</v>
      </c>
      <c r="J11" s="57">
        <v>993</v>
      </c>
      <c r="K11" s="65">
        <f t="shared" si="2"/>
        <v>11916</v>
      </c>
    </row>
    <row r="12" spans="3:11" x14ac:dyDescent="0.25">
      <c r="C12" s="25" t="s">
        <v>4</v>
      </c>
      <c r="D12" s="60">
        <f>'SEMANAL 1'!AT11+'SEMANAL 2 '!AT11+'SEMANAL 3'!AT11+'SEMANAL 4'!AT11</f>
        <v>70</v>
      </c>
      <c r="E12" s="45">
        <f t="shared" si="0"/>
        <v>840</v>
      </c>
      <c r="F12" s="62" t="s">
        <v>112</v>
      </c>
      <c r="G12" s="58">
        <f>'QUINZENAL (1) CARD.1+2'!AT11+'QUINZENAL (2) CARD. 3+4'!AT11</f>
        <v>1821</v>
      </c>
      <c r="H12" s="65">
        <f t="shared" si="1"/>
        <v>21852</v>
      </c>
      <c r="I12" s="62" t="s">
        <v>103</v>
      </c>
      <c r="J12" s="57">
        <v>36</v>
      </c>
      <c r="K12" s="65">
        <f t="shared" si="2"/>
        <v>432</v>
      </c>
    </row>
    <row r="13" spans="3:11" x14ac:dyDescent="0.25">
      <c r="C13" s="25" t="s">
        <v>132</v>
      </c>
      <c r="D13" s="60">
        <f>'SEMANAL 1'!AT12+'SEMANAL 2 '!AT12+'SEMANAL 3'!AT12+'SEMANAL 4'!AT12</f>
        <v>2463</v>
      </c>
      <c r="E13" s="45">
        <f t="shared" si="0"/>
        <v>29556</v>
      </c>
      <c r="F13" s="62" t="s">
        <v>101</v>
      </c>
      <c r="G13" s="58">
        <f>'QUINZENAL (1) CARD.1+2'!AT12+'QUINZENAL (2) CARD. 3+4'!AT12</f>
        <v>7891</v>
      </c>
      <c r="H13" s="65">
        <f t="shared" si="1"/>
        <v>94692</v>
      </c>
      <c r="I13" s="62" t="s">
        <v>104</v>
      </c>
      <c r="J13" s="57">
        <v>275</v>
      </c>
      <c r="K13" s="65">
        <f t="shared" si="2"/>
        <v>3300</v>
      </c>
    </row>
    <row r="14" spans="3:11" x14ac:dyDescent="0.25">
      <c r="C14" s="25" t="s">
        <v>5</v>
      </c>
      <c r="D14" s="60">
        <f>'SEMANAL 1'!AT13+'SEMANAL 2 '!AT13+'SEMANAL 3'!AT13+'SEMANAL 4'!AT13</f>
        <v>1043</v>
      </c>
      <c r="E14" s="45">
        <f t="shared" si="0"/>
        <v>12516</v>
      </c>
      <c r="F14" s="62" t="s">
        <v>113</v>
      </c>
      <c r="G14" s="58">
        <f>'QUINZENAL (1) CARD.1+2'!AT13+'QUINZENAL (2) CARD. 3+4'!AT13</f>
        <v>3599</v>
      </c>
      <c r="H14" s="65">
        <f t="shared" si="1"/>
        <v>43188</v>
      </c>
      <c r="I14" s="62" t="s">
        <v>23</v>
      </c>
      <c r="J14" s="57">
        <v>0</v>
      </c>
      <c r="K14" s="65">
        <f t="shared" si="2"/>
        <v>0</v>
      </c>
    </row>
    <row r="15" spans="3:11" x14ac:dyDescent="0.25">
      <c r="C15" s="24" t="s">
        <v>86</v>
      </c>
      <c r="D15" s="60">
        <f>'SEMANAL 1'!AT14+'SEMANAL 2 '!AT14+'SEMANAL 3'!AT14+'SEMANAL 4'!AT14</f>
        <v>799</v>
      </c>
      <c r="E15" s="45">
        <f t="shared" si="0"/>
        <v>9588</v>
      </c>
      <c r="F15" s="62" t="s">
        <v>114</v>
      </c>
      <c r="G15" s="58">
        <f>'QUINZENAL (1) CARD.1+2'!AT14+'QUINZENAL (2) CARD. 3+4'!AT14</f>
        <v>81</v>
      </c>
      <c r="H15" s="65">
        <f t="shared" si="1"/>
        <v>972</v>
      </c>
      <c r="I15" s="62" t="s">
        <v>105</v>
      </c>
      <c r="J15" s="57">
        <v>548</v>
      </c>
      <c r="K15" s="65">
        <f t="shared" si="2"/>
        <v>6576</v>
      </c>
    </row>
    <row r="16" spans="3:11" x14ac:dyDescent="0.25">
      <c r="C16" s="25" t="s">
        <v>84</v>
      </c>
      <c r="D16" s="60">
        <f>'SEMANAL 1'!AT15+'SEMANAL 2 '!AT15+'SEMANAL 3'!AT15+'SEMANAL 4'!AT15</f>
        <v>1044</v>
      </c>
      <c r="E16" s="45">
        <f t="shared" si="0"/>
        <v>12528</v>
      </c>
      <c r="F16" s="62" t="s">
        <v>115</v>
      </c>
      <c r="G16" s="58">
        <f>'QUINZENAL (1) CARD.1+2'!AT15+'QUINZENAL (2) CARD. 3+4'!AT15</f>
        <v>5095</v>
      </c>
      <c r="H16" s="65">
        <f t="shared" si="1"/>
        <v>61140</v>
      </c>
      <c r="I16" s="62" t="s">
        <v>93</v>
      </c>
      <c r="J16" s="57">
        <v>673</v>
      </c>
      <c r="K16" s="65">
        <f t="shared" si="2"/>
        <v>8076</v>
      </c>
    </row>
    <row r="17" spans="3:11" x14ac:dyDescent="0.25">
      <c r="C17" s="25" t="s">
        <v>90</v>
      </c>
      <c r="D17" s="60">
        <f>'SEMANAL 1'!AT16+'SEMANAL 2 '!AT16+'SEMANAL 3'!AT16+'SEMANAL 4'!AT16</f>
        <v>457</v>
      </c>
      <c r="E17" s="45">
        <f t="shared" si="0"/>
        <v>5484</v>
      </c>
      <c r="F17" s="62" t="s">
        <v>116</v>
      </c>
      <c r="G17" s="58">
        <f>'QUINZENAL (1) CARD.1+2'!AT16+'QUINZENAL (2) CARD. 3+4'!AT16</f>
        <v>2489</v>
      </c>
      <c r="H17" s="65">
        <f t="shared" si="1"/>
        <v>29868</v>
      </c>
      <c r="I17" s="64" t="s">
        <v>106</v>
      </c>
      <c r="J17" s="57">
        <v>0</v>
      </c>
      <c r="K17" s="65">
        <f t="shared" si="2"/>
        <v>0</v>
      </c>
    </row>
    <row r="18" spans="3:11" x14ac:dyDescent="0.25">
      <c r="C18" s="25" t="s">
        <v>85</v>
      </c>
      <c r="D18" s="60">
        <f>'SEMANAL 1'!AT17+'SEMANAL 2 '!AT17+'SEMANAL 3'!AT17+'SEMANAL 4'!AT17</f>
        <v>231</v>
      </c>
      <c r="E18" s="45">
        <f t="shared" si="0"/>
        <v>2772</v>
      </c>
      <c r="F18" s="62" t="s">
        <v>67</v>
      </c>
      <c r="G18" s="58">
        <f>'QUINZENAL (1) CARD.1+2'!AT17+'QUINZENAL (2) CARD. 3+4'!AT17</f>
        <v>2133</v>
      </c>
      <c r="H18" s="65">
        <f t="shared" si="1"/>
        <v>25596</v>
      </c>
      <c r="I18" s="62" t="s">
        <v>95</v>
      </c>
      <c r="J18" s="57">
        <v>870</v>
      </c>
      <c r="K18" s="65">
        <f t="shared" si="2"/>
        <v>10440</v>
      </c>
    </row>
    <row r="19" spans="3:11" x14ac:dyDescent="0.25">
      <c r="C19" s="25" t="s">
        <v>87</v>
      </c>
      <c r="D19" s="60">
        <f>'SEMANAL 1'!AT18+'SEMANAL 2 '!AT18+'SEMANAL 3'!AT18+'SEMANAL 4'!AT18</f>
        <v>529</v>
      </c>
      <c r="E19" s="45">
        <f t="shared" si="0"/>
        <v>6348</v>
      </c>
      <c r="F19" s="62" t="s">
        <v>117</v>
      </c>
      <c r="G19" s="58">
        <f>'QUINZENAL (1) CARD.1+2'!AT18+'QUINZENAL (2) CARD. 3+4'!AT18</f>
        <v>2047</v>
      </c>
      <c r="H19" s="65">
        <f t="shared" si="1"/>
        <v>24564</v>
      </c>
      <c r="I19" s="62" t="s">
        <v>24</v>
      </c>
      <c r="J19" s="57">
        <v>0</v>
      </c>
      <c r="K19" s="65">
        <f t="shared" si="2"/>
        <v>0</v>
      </c>
    </row>
    <row r="20" spans="3:11" x14ac:dyDescent="0.25">
      <c r="C20" s="25" t="s">
        <v>88</v>
      </c>
      <c r="D20" s="60">
        <f>'SEMANAL 1'!AT19+'SEMANAL 2 '!AT19+'SEMANAL 3'!AT19+'SEMANAL 4'!AT19</f>
        <v>16035</v>
      </c>
      <c r="E20" s="45">
        <f t="shared" si="0"/>
        <v>192420</v>
      </c>
      <c r="F20" s="62" t="s">
        <v>118</v>
      </c>
      <c r="G20" s="58">
        <f>'QUINZENAL (1) CARD.1+2'!AT19+'QUINZENAL (2) CARD. 3+4'!AT19</f>
        <v>1266</v>
      </c>
      <c r="H20" s="65">
        <f t="shared" si="1"/>
        <v>15192</v>
      </c>
      <c r="I20" s="62" t="s">
        <v>108</v>
      </c>
      <c r="J20" s="57">
        <v>1069</v>
      </c>
      <c r="K20" s="65">
        <f t="shared" si="2"/>
        <v>12828</v>
      </c>
    </row>
    <row r="21" spans="3:11" x14ac:dyDescent="0.25">
      <c r="C21" s="25" t="s">
        <v>89</v>
      </c>
      <c r="D21" s="60">
        <f>'SEMANAL 1'!AT20+'SEMANAL 2 '!AT20+'SEMANAL 3'!AT20+'SEMANAL 4'!AT20</f>
        <v>6237</v>
      </c>
      <c r="E21" s="45">
        <f t="shared" si="0"/>
        <v>74844</v>
      </c>
      <c r="F21" s="62" t="s">
        <v>119</v>
      </c>
      <c r="G21" s="58">
        <f>'QUINZENAL (1) CARD.1+2'!AT20+'QUINZENAL (2) CARD. 3+4'!AT20</f>
        <v>23</v>
      </c>
      <c r="H21" s="65">
        <f t="shared" si="1"/>
        <v>276</v>
      </c>
      <c r="I21" s="62" t="s">
        <v>94</v>
      </c>
      <c r="J21" s="57">
        <v>335</v>
      </c>
      <c r="K21" s="65">
        <f t="shared" si="2"/>
        <v>4020</v>
      </c>
    </row>
    <row r="22" spans="3:11" x14ac:dyDescent="0.25">
      <c r="C22" s="25" t="s">
        <v>133</v>
      </c>
      <c r="D22" s="60">
        <f>'SEMANAL 1'!AT21+'SEMANAL 2 '!AT21+'SEMANAL 3'!AT21+'SEMANAL 4'!AT21</f>
        <v>6325</v>
      </c>
      <c r="E22" s="45">
        <f t="shared" si="0"/>
        <v>75900</v>
      </c>
      <c r="F22" s="62" t="s">
        <v>107</v>
      </c>
      <c r="G22" s="58">
        <f>'QUINZENAL (1) CARD.1+2'!AT21+'QUINZENAL (2) CARD. 3+4'!AT21</f>
        <v>2976</v>
      </c>
      <c r="H22" s="65">
        <f t="shared" si="1"/>
        <v>35712</v>
      </c>
    </row>
    <row r="23" spans="3:11" x14ac:dyDescent="0.25">
      <c r="C23" s="25" t="s">
        <v>134</v>
      </c>
      <c r="D23" s="60">
        <f>'SEMANAL 1'!AT22+'SEMANAL 2 '!AT22+'SEMANAL 3'!AT22+'SEMANAL 4'!AT22</f>
        <v>4385</v>
      </c>
      <c r="E23" s="45">
        <f t="shared" si="0"/>
        <v>52620</v>
      </c>
      <c r="F23" s="62" t="s">
        <v>120</v>
      </c>
      <c r="G23" s="58">
        <f>'QUINZENAL (1) CARD.1+2'!AT22+'QUINZENAL (2) CARD. 3+4'!AT22</f>
        <v>5070</v>
      </c>
      <c r="H23" s="65">
        <f t="shared" si="1"/>
        <v>60840</v>
      </c>
    </row>
    <row r="24" spans="3:11" x14ac:dyDescent="0.25">
      <c r="C24" s="25" t="s">
        <v>77</v>
      </c>
      <c r="D24" s="60">
        <f>'SEMANAL 1'!AT23+'SEMANAL 2 '!AT23+'SEMANAL 3'!AT23+'SEMANAL 4'!AT23</f>
        <v>465</v>
      </c>
      <c r="E24" s="45">
        <f t="shared" si="0"/>
        <v>5580</v>
      </c>
      <c r="F24" s="62" t="s">
        <v>121</v>
      </c>
      <c r="G24" s="58">
        <f>'QUINZENAL (1) CARD.1+2'!AT23+'QUINZENAL (2) CARD. 3+4'!AT23</f>
        <v>2650</v>
      </c>
      <c r="H24" s="65">
        <f t="shared" si="1"/>
        <v>31800</v>
      </c>
    </row>
    <row r="25" spans="3:11" x14ac:dyDescent="0.25">
      <c r="C25" s="25" t="s">
        <v>135</v>
      </c>
      <c r="D25" s="60">
        <f>'SEMANAL 1'!AT24+'SEMANAL 2 '!AT24+'SEMANAL 3'!AT24+'SEMANAL 4'!AT24</f>
        <v>1374</v>
      </c>
      <c r="E25" s="45">
        <f t="shared" si="0"/>
        <v>16488</v>
      </c>
      <c r="F25" s="62" t="s">
        <v>122</v>
      </c>
      <c r="G25" s="58">
        <f>'QUINZENAL (1) CARD.1+2'!AT24+'QUINZENAL (2) CARD. 3+4'!AT24</f>
        <v>823</v>
      </c>
      <c r="H25" s="65">
        <f t="shared" si="1"/>
        <v>9876</v>
      </c>
    </row>
    <row r="26" spans="3:11" x14ac:dyDescent="0.25">
      <c r="C26" s="25" t="s">
        <v>78</v>
      </c>
      <c r="D26" s="60">
        <f>'SEMANAL 1'!AT25+'SEMANAL 2 '!AT25+'SEMANAL 3'!AT25+'SEMANAL 4'!AT25</f>
        <v>4045</v>
      </c>
      <c r="E26" s="45">
        <f t="shared" si="0"/>
        <v>48540</v>
      </c>
      <c r="F26" s="62" t="s">
        <v>123</v>
      </c>
      <c r="G26" s="58">
        <f>'QUINZENAL (1) CARD.1+2'!AT25+'QUINZENAL (2) CARD. 3+4'!AT25</f>
        <v>1253</v>
      </c>
      <c r="H26" s="65">
        <f t="shared" si="1"/>
        <v>15036</v>
      </c>
    </row>
    <row r="27" spans="3:11" x14ac:dyDescent="0.25">
      <c r="C27" s="25" t="s">
        <v>6</v>
      </c>
      <c r="D27" s="60">
        <f>'SEMANAL 1'!AT26+'SEMANAL 2 '!AT26+'SEMANAL 3'!AT26+'SEMANAL 4'!AT26</f>
        <v>89</v>
      </c>
      <c r="E27" s="45">
        <f t="shared" si="0"/>
        <v>1068</v>
      </c>
      <c r="F27" s="62" t="s">
        <v>19</v>
      </c>
      <c r="G27" s="58">
        <f>'QUINZENAL (1) CARD.1+2'!AT26+'QUINZENAL (2) CARD. 3+4'!AT26</f>
        <v>1264</v>
      </c>
      <c r="H27" s="65">
        <f t="shared" si="1"/>
        <v>15168</v>
      </c>
    </row>
    <row r="28" spans="3:11" x14ac:dyDescent="0.25">
      <c r="C28" s="25" t="s">
        <v>81</v>
      </c>
      <c r="D28" s="60">
        <f>'SEMANAL 1'!AT27+'SEMANAL 2 '!AT27+'SEMANAL 3'!AT27+'SEMANAL 4'!AT27</f>
        <v>2760</v>
      </c>
      <c r="E28" s="45">
        <f t="shared" si="0"/>
        <v>33120</v>
      </c>
      <c r="F28" s="62" t="s">
        <v>20</v>
      </c>
      <c r="G28" s="58">
        <f>'QUINZENAL (1) CARD.1+2'!AT27+'QUINZENAL (2) CARD. 3+4'!AT27</f>
        <v>1253</v>
      </c>
      <c r="H28" s="65">
        <f t="shared" si="1"/>
        <v>15036</v>
      </c>
    </row>
    <row r="29" spans="3:11" x14ac:dyDescent="0.25">
      <c r="C29" s="25" t="s">
        <v>7</v>
      </c>
      <c r="D29" s="60">
        <f>'SEMANAL 1'!AT28+'SEMANAL 2 '!AT28+'SEMANAL 3'!AT28+'SEMANAL 4'!AT28</f>
        <v>4221</v>
      </c>
      <c r="E29" s="45">
        <f t="shared" si="0"/>
        <v>50652</v>
      </c>
      <c r="F29" s="62" t="s">
        <v>21</v>
      </c>
      <c r="G29" s="58">
        <f>'QUINZENAL (1) CARD.1+2'!AT28+'QUINZENAL (2) CARD. 3+4'!AT28</f>
        <v>32</v>
      </c>
      <c r="H29" s="65">
        <f t="shared" si="1"/>
        <v>384</v>
      </c>
    </row>
    <row r="30" spans="3:11" x14ac:dyDescent="0.25">
      <c r="C30" s="25" t="s">
        <v>136</v>
      </c>
      <c r="D30" s="60">
        <f>'SEMANAL 1'!AT29+'SEMANAL 2 '!AT29+'SEMANAL 3'!AT29+'SEMANAL 4'!AT29</f>
        <v>698</v>
      </c>
      <c r="E30" s="45">
        <f t="shared" si="0"/>
        <v>8376</v>
      </c>
    </row>
    <row r="31" spans="3:11" x14ac:dyDescent="0.25">
      <c r="C31" s="25" t="s">
        <v>137</v>
      </c>
      <c r="D31" s="60">
        <f>'SEMANAL 1'!AT30+'SEMANAL 2 '!AT30+'SEMANAL 3'!AT30+'SEMANAL 4'!AT30</f>
        <v>533</v>
      </c>
      <c r="E31" s="45">
        <f t="shared" si="0"/>
        <v>6396</v>
      </c>
    </row>
    <row r="32" spans="3:11" x14ac:dyDescent="0.25">
      <c r="C32" s="25" t="s">
        <v>138</v>
      </c>
      <c r="D32" s="60">
        <f>'SEMANAL 1'!AT31+'SEMANAL 2 '!AT31+'SEMANAL 3'!AT31+'SEMANAL 4'!AT31</f>
        <v>32</v>
      </c>
      <c r="E32" s="45">
        <f t="shared" si="0"/>
        <v>384</v>
      </c>
    </row>
    <row r="33" spans="3:5" x14ac:dyDescent="0.25">
      <c r="C33" s="25" t="s">
        <v>79</v>
      </c>
      <c r="D33" s="60">
        <f>'SEMANAL 1'!AT32+'SEMANAL 2 '!AT32+'SEMANAL 3'!AT32+'SEMANAL 4'!AT32</f>
        <v>2796</v>
      </c>
      <c r="E33" s="45">
        <f t="shared" si="0"/>
        <v>33552</v>
      </c>
    </row>
    <row r="34" spans="3:5" x14ac:dyDescent="0.25">
      <c r="C34" s="25" t="s">
        <v>139</v>
      </c>
      <c r="D34" s="60">
        <f>'SEMANAL 1'!AT33+'SEMANAL 2 '!AT33+'SEMANAL 3'!AT33+'SEMANAL 4'!AT33</f>
        <v>2686</v>
      </c>
      <c r="E34" s="45">
        <f t="shared" si="0"/>
        <v>32232</v>
      </c>
    </row>
    <row r="35" spans="3:5" x14ac:dyDescent="0.25">
      <c r="C35" s="25" t="s">
        <v>140</v>
      </c>
      <c r="D35" s="60">
        <f>'SEMANAL 1'!AT34+'SEMANAL 2 '!AT34+'SEMANAL 3'!AT34+'SEMANAL 4'!AT34</f>
        <v>4447</v>
      </c>
      <c r="E35" s="45">
        <f t="shared" si="0"/>
        <v>53364</v>
      </c>
    </row>
  </sheetData>
  <mergeCells count="3">
    <mergeCell ref="C2:E2"/>
    <mergeCell ref="F2:H2"/>
    <mergeCell ref="I2:K2"/>
  </mergeCells>
  <pageMargins left="0.511811024" right="0.511811024" top="0.78740157499999996" bottom="0.78740157499999996" header="0.31496062000000002" footer="0.31496062000000002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Planilha1</vt:lpstr>
      <vt:lpstr>SEMANAL 1</vt:lpstr>
      <vt:lpstr>SEMANAL 2 </vt:lpstr>
      <vt:lpstr>SEMANAL 3</vt:lpstr>
      <vt:lpstr>SEMANAL 4</vt:lpstr>
      <vt:lpstr>QUINZENAL (1) CARD.1+2</vt:lpstr>
      <vt:lpstr>QUINZENAL (2) CARD. 3+4</vt:lpstr>
      <vt:lpstr>distibuição anual </vt:lpstr>
      <vt:lpstr>Memoria de Calculo total </vt:lpstr>
      <vt:lpstr>CADU</vt:lpstr>
      <vt:lpstr>MENSAL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RioDasOstras</dc:creator>
  <cp:lastModifiedBy>PauloCompras</cp:lastModifiedBy>
  <cp:lastPrinted>2021-03-22T08:09:39Z</cp:lastPrinted>
  <dcterms:created xsi:type="dcterms:W3CDTF">2016-05-23T15:59:36Z</dcterms:created>
  <dcterms:modified xsi:type="dcterms:W3CDTF">2021-05-07T17:38:30Z</dcterms:modified>
</cp:coreProperties>
</file>